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PFSV\UserData\1220\Desktop\【財政状況資料集】_234478_武豊町_2020_R04.03.0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W36" i="10" s="1"/>
  <c r="BW37" i="10" s="1"/>
  <c r="BW38" i="10" s="1"/>
  <c r="BW39" i="10" s="1"/>
  <c r="BW40" i="10" s="1"/>
  <c r="BW41"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CO34" i="10"/>
</calcChain>
</file>

<file path=xl/sharedStrings.xml><?xml version="1.0" encoding="utf-8"?>
<sst xmlns="http://schemas.openxmlformats.org/spreadsheetml/2006/main" count="1097" uniqueCount="586">
  <si>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</si>
  <si>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</si>
  <si>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</si>
  <si>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</si>
  <si>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</si>
  <si>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</si>
  <si>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</si>
  <si>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</si>
  <si>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</si>
  <si>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</si>
  <si>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</si>
  <si>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</si>
  <si>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</si>
  <si>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</si>
  <si>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</si>
  <si>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</si>
  <si>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</si>
  <si>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</si>
  <si>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</si>
  <si>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</si>
  <si>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</si>
  <si>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</si>
  <si>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</si>
  <si>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</si>
  <si>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</si>
  <si>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</si>
  <si>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</si>
  <si>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</si>
  <si>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</si>
  <si>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</si>
  <si>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</si>
  <si>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</si>
  <si>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</si>
  <si>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</si>
  <si>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</si>
  <si>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</si>
  <si>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</si>
  <si>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</si>
  <si>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</si>
  <si>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</si>
  <si>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</si>
  <si>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</si>
  <si>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</si>
  <si>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</si>
  <si>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</si>
  <si>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</si>
  <si>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</si>
  <si>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</si>
  <si>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</si>
  <si>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</si>
  <si>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</si>
  <si>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</si>
  <si>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</si>
  <si>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</si>
  <si>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</si>
  <si>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</si>
  <si>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</si>
  <si>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</si>
  <si>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</si>
  <si>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</si>
  <si>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</si>
  <si>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</si>
  <si>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</si>
  <si>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</si>
  <si>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</si>
  <si>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</si>
  <si>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</si>
  <si>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</si>
  <si>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</si>
  <si>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</si>
  <si>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</si>
  <si>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</si>
  <si>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</si>
  <si>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</si>
  <si>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</si>
  <si>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</si>
  <si>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</si>
  <si>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</si>
  <si>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</si>
  <si>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</si>
  <si>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</si>
  <si>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</si>
  <si>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</si>
  <si>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</si>
  <si>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</si>
  <si>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</si>
  <si>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</si>
  <si>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</si>
  <si>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</si>
  <si>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</si>
  <si>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</si>
  <si>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</si>
  <si>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</si>
  <si>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</si>
  <si>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</si>
  <si>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</si>
  <si>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</si>
  <si>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</si>
  <si>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</si>
  <si>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</si>
  <si>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</si>
  <si>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</si>
  <si>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</si>
  <si>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</si>
  <si>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</si>
  <si>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</si>
  <si>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</si>
  <si>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</si>
  <si>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</si>
  <si>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</si>
  <si>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</si>
  <si>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</si>
  <si>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</si>
  <si>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</si>
  <si>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</si>
  <si>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</si>
  <si>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</si>
  <si>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</si>
  <si>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</si>
  <si>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</si>
  <si>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</si>
  <si>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</si>
  <si>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</si>
  <si>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</si>
  <si>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</si>
  <si>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</si>
  <si>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</si>
  <si>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</si>
  <si>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</si>
  <si>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</si>
  <si>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</si>
  <si>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</si>
  <si>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</si>
  <si>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</si>
  <si>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</si>
  <si>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</si>
  <si>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</si>
  <si>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</si>
  <si>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</si>
  <si>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</si>
  <si>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</si>
  <si>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</si>
  <si>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</si>
  <si>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</si>
  <si>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</si>
  <si>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</si>
  <si>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</si>
  <si>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</si>
  <si>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</si>
  <si>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</si>
  <si>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</si>
  <si>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</si>
  <si>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</si>
  <si>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</si>
  <si>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</si>
  <si>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</si>
  <si>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</si>
  <si>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</si>
  <si>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</si>
  <si>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</si>
  <si>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</si>
  <si>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</si>
  <si>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</si>
  <si>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</si>
  <si>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</si>
  <si>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</si>
  <si>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</si>
  <si>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</si>
  <si>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</si>
  <si>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</si>
  <si>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</si>
  <si>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</si>
  <si>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</si>
  <si>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</si>
  <si>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</si>
  <si>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</si>
  <si>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</si>
  <si>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</si>
  <si>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</si>
  <si>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</si>
  <si>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</si>
  <si>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</si>
  <si>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</si>
  <si>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</si>
  <si>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</si>
  <si>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</si>
  <si>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</si>
  <si>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</si>
  <si>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</si>
  <si>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</si>
  <si>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</si>
  <si>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</si>
  <si>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</si>
  <si>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</si>
  <si>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</si>
  <si>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</si>
  <si>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</si>
  <si>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</si>
  <si>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</si>
  <si>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</si>
  <si>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</si>
  <si>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</si>
  <si>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</si>
  <si>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</si>
  <si>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</si>
  <si>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</si>
  <si>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</si>
  <si>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</si>
  <si>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</si>
  <si>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</si>
  <si>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</si>
  <si>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</si>
  <si>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</si>
  <si>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</si>
  <si>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</si>
  <si>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</si>
  <si>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</si>
  <si>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</si>
  <si>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</si>
  <si>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</si>
  <si>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</si>
  <si>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</si>
  <si>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</si>
  <si>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</si>
  <si>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</si>
  <si>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</si>
  <si>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</si>
  <si>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</si>
  <si>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</si>
  <si>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</si>
  <si>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</si>
  <si>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</si>
  <si>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</si>
  <si>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</si>
  <si>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</si>
  <si>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</si>
  <si>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</si>
  <si>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</si>
  <si>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</si>
  <si>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</si>
  <si>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</si>
  <si>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</si>
  <si>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</si>
  <si>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</si>
  <si>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</si>
  <si>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</si>
  <si>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</si>
  <si>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</si>
  <si>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</si>
  <si>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</si>
  <si>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</si>
  <si>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</si>
  <si>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</si>
  <si>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</si>
  <si>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</si>
  <si>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</si>
  <si>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</si>
  <si>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</si>
  <si>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</si>
  <si>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</si>
  <si>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</si>
  <si>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</si>
  <si>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</si>
  <si>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</si>
  <si>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</si>
  <si>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</si>
  <si>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</si>
  <si>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</si>
  <si>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</si>
  <si>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</si>
  <si>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</si>
  <si>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</si>
  <si>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</si>
  <si>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</si>
  <si>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</si>
  <si>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</si>
  <si>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</si>
  <si>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</si>
  <si>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</si>
  <si>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</si>
  <si>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</si>
  <si>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</si>
  <si>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</si>
  <si>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</si>
  <si>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</si>
  <si>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</si>
  <si>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</si>
  <si>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</si>
  <si>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</si>
  <si>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</si>
  <si>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</si>
  <si>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</si>
  <si>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</si>
  <si>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</si>
  <si>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</si>
  <si>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</si>
  <si>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</si>
  <si>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</si>
  <si>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</si>
  <si>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</si>
  <si>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</si>
  <si>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</si>
  <si>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</si>
  <si>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</si>
  <si>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</si>
  <si>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</si>
  <si>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</si>
  <si>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</si>
  <si>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</si>
  <si>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</si>
  <si>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</si>
  <si>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</si>
  <si>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</si>
  <si>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</si>
  <si>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</si>
  <si>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</si>
  <si>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</si>
  <si>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</si>
  <si>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</si>
  <si>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</si>
  <si>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</si>
  <si>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</si>
  <si>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</si>
  <si>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</si>
  <si>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</si>
  <si>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</si>
  <si>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</si>
  <si>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</si>
  <si>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</si>
  <si>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</si>
  <si>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</si>
  <si>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</si>
  <si>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</si>
  <si>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</si>
  <si>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</si>
  <si>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</si>
  <si>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</si>
  <si>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</si>
  <si>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</si>
  <si>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</si>
  <si>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</si>
  <si>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</si>
  <si>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</si>
  <si>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</si>
  <si>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</si>
  <si>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</si>
  <si>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</si>
  <si>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</si>
  <si>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</si>
  <si>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</si>
  <si>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</si>
  <si>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</si>
  <si>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</si>
  <si>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</si>
  <si>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</si>
  <si>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</si>
  <si>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</si>
  <si>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</si>
  <si>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</si>
  <si>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</si>
  <si>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</si>
  <si>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</si>
  <si>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</si>
  <si>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</si>
  <si>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</si>
  <si>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</si>
  <si>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</si>
  <si>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</si>
  <si>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</si>
  <si>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</si>
  <si>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</si>
  <si>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</si>
  <si>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</si>
  <si>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</si>
  <si>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</si>
  <si>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</si>
  <si>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</si>
  <si>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</si>
  <si>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</si>
  <si>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</si>
  <si>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</si>
  <si>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</si>
  <si>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</si>
  <si>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</si>
  <si>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</si>
  <si>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</si>
  <si>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</si>
  <si>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</si>
  <si>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</si>
  <si>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</si>
  <si>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</si>
  <si>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</si>
  <si>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</si>
  <si>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</si>
  <si>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</si>
  <si>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</si>
  <si>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</si>
  <si>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</si>
  <si>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</si>
  <si>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</si>
  <si>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</si>
  <si>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</si>
  <si>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</si>
  <si>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</si>
  <si>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</si>
  <si>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</si>
  <si>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</si>
  <si>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</si>
  <si>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</si>
  <si>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</si>
  <si>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</si>
  <si>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</si>
  <si>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</si>
  <si>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</si>
  <si>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</si>
  <si>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</si>
  <si>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</si>
  <si>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</si>
  <si>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</si>
  <si>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</si>
  <si>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</si>
  <si>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</si>
  <si>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</si>
  <si>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</si>
  <si>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</si>
  <si>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</si>
  <si>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</si>
  <si>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</si>
  <si>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</si>
  <si>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</si>
  <si>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</si>
  <si>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</si>
  <si>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</si>
  <si>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</si>
  <si>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</si>
  <si>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</si>
  <si>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</si>
  <si>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</si>
  <si>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</si>
  <si>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</si>
  <si>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</si>
  <si>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</si>
  <si>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</si>
  <si>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</si>
  <si>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</si>
  <si>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</si>
  <si>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</si>
  <si>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</si>
  <si>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</si>
  <si>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</si>
  <si>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</si>
  <si>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</si>
  <si>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</si>
  <si>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</si>
  <si>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</si>
  <si>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</si>
  <si>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</si>
  <si>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</si>
  <si>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</si>
  <si>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</si>
  <si>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</si>
  <si>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</si>
  <si>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</si>
  <si>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</si>
  <si>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</si>
  <si>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</si>
  <si>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</si>
  <si>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</si>
  <si>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</si>
  <si>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</si>
  <si>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</si>
  <si>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</si>
  <si>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</si>
  <si>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</si>
  <si>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</si>
  <si>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</si>
  <si>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</si>
  <si>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</si>
  <si>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</si>
  <si>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</si>
  <si>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</si>
  <si>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</si>
  <si>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</si>
  <si>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</si>
  <si>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</si>
  <si>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</si>
  <si>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</si>
  <si>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</si>
  <si>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</si>
  <si>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</si>
  <si>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</si>
  <si>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</si>
  <si>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</si>
  <si>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</si>
  <si>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</si>
  <si>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</si>
  <si>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</si>
  <si>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</si>
  <si>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</si>
  <si>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</si>
  <si>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</si>
  <si>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</si>
  <si>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</si>
  <si>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</si>
  <si>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</si>
  <si>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</si>
  <si>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</si>
  <si>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</si>
  <si>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</si>
  <si>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</si>
  <si>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</si>
  <si>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</si>
  <si>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</si>
  <si>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</si>
  <si>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</si>
  <si>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</si>
  <si>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</si>
  <si>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</si>
  <si>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</si>
  <si>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</si>
  <si>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</si>
  <si>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</si>
  <si>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</si>
  <si>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</si>
  <si>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</si>
  <si>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</si>
  <si>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</si>
  <si>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</si>
  <si>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</si>
  <si>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</si>
  <si>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</si>
  <si>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</si>
  <si>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</si>
  <si>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</si>
  <si>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</si>
  <si>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</si>
  <si>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</si>
  <si>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</si>
  <si>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</si>
  <si>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</si>
  <si>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</si>
  <si>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</si>
  <si>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</si>
  <si>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</si>
  <si>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</si>
  <si>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</si>
  <si>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</si>
  <si>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</si>
  <si>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</si>
  <si>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</si>
  <si>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</si>
  <si>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9.44</t>
  </si>
  <si>
    <t>▲ 2.84</t>
  </si>
  <si>
    <t>▲ 7.33</t>
  </si>
  <si>
    <t>▲ 3.60</t>
  </si>
  <si>
    <t>▲ 6.04</t>
  </si>
  <si>
    <t>水道事業会計</t>
  </si>
  <si>
    <t>一般会計</t>
  </si>
  <si>
    <t>下水道事業会計</t>
  </si>
  <si>
    <t>後期高齢者医療特別会計</t>
  </si>
  <si>
    <t>国民健康保険事業特別会計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</si>
  <si>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</si>
  <si>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</si>
  <si>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</si>
  <si>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</si>
  <si>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</si>
  <si>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</si>
  <si>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</si>
  <si>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</si>
  <si>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</si>
  <si>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半田市土地開発公社</t>
  </si>
  <si>
    <t>法適用企業</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</si>
  <si>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</si>
  <si>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</si>
  <si>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</si>
  <si>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</si>
  <si>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知多中部広域事務組合（一般会計）</t>
    <rPh sb="0" eb="2">
      <t>チタ</t>
    </rPh>
    <rPh sb="2" eb="4">
      <t>チュウブ</t>
    </rPh>
    <rPh sb="4" eb="6">
      <t>コウイキ</t>
    </rPh>
    <rPh sb="6" eb="8">
      <t>ジム</t>
    </rPh>
    <rPh sb="8" eb="10">
      <t>クミアイ</t>
    </rPh>
    <rPh sb="11" eb="15">
      <t>イッパンカイケイ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</si>
  <si>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</si>
  <si>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常滑武豊衛生組合</t>
    <rPh sb="0" eb="6">
      <t>トコナメタケトヨエイセイ</t>
    </rPh>
    <rPh sb="6" eb="8">
      <t>クミアイ</t>
    </rPh>
    <phoneticPr fontId="2"/>
  </si>
  <si>
    <t>知多南部広域環境組合</t>
    <rPh sb="0" eb="10">
      <t>チタナンブコウイキカンキョウクミアイ</t>
    </rPh>
    <phoneticPr fontId="2"/>
  </si>
  <si>
    <t>中部知多衛生組合</t>
    <rPh sb="0" eb="2">
      <t>チュウブ</t>
    </rPh>
    <rPh sb="2" eb="4">
      <t>チタ</t>
    </rPh>
    <rPh sb="4" eb="6">
      <t>エイセイ</t>
    </rPh>
    <rPh sb="6" eb="8">
      <t>クミアイ</t>
    </rPh>
    <phoneticPr fontId="2"/>
  </si>
  <si>
    <t>教育施設等整備事業基金</t>
  </si>
  <si>
    <t>庁舎建設基金</t>
  </si>
  <si>
    <t>福祉施設整備基金</t>
  </si>
  <si>
    <t>砂川会館運営基金</t>
  </si>
  <si>
    <t>都市計画事業基金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</si>
</sst>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E7B9-4506-873B-D8FB5EECF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15988</c:v>
                </c:pt>
                <c:pt idx="1">
                  <c:v>30093</c:v>
                </c:pt>
                <c:pt idx="2">
                  <c:v>27062</c:v>
                </c:pt>
                <c:pt idx="3">
                  <c:v>45161</c:v>
                </c:pt>
                <c:pt idx="4">
                  <c:v>36976</c:v>
                </c:pt>
              </c:numCache>
            </c:numRef>
          </c:val>
          <c:smooth val="0"/>
          <c:extLst>
            <c:ext xmlns:c16="http://schemas.microsoft.com/office/drawing/2014/chart" uri="{C3380CC4-5D6E-409C-BE32-E72D297353CC}">
              <c16:uniqueId val="{00000001-E7B9-4506-873B-D8FB5EECF0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3.49</c:v>
                </c:pt>
                <c:pt idx="1">
                  <c:v>7.28</c:v>
                </c:pt>
                <c:pt idx="2">
                  <c:v>3.07</c:v>
                </c:pt>
                <c:pt idx="3">
                  <c:v>4.09</c:v>
                </c:pt>
                <c:pt idx="4">
                  <c:v>5.23</c:v>
                </c:pt>
              </c:numCache>
            </c:numRef>
          </c:val>
          <c:extLst>
            <c:ext xmlns:c16="http://schemas.microsoft.com/office/drawing/2014/chart" uri="{C3380CC4-5D6E-409C-BE32-E72D297353CC}">
              <c16:uniqueId val="{00000000-089E-4FE5-BF49-451DF7868C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26.36</c:v>
                </c:pt>
                <c:pt idx="1">
                  <c:v>23.19</c:v>
                </c:pt>
                <c:pt idx="2">
                  <c:v>25.61</c:v>
                </c:pt>
                <c:pt idx="3">
                  <c:v>23.65</c:v>
                </c:pt>
                <c:pt idx="4">
                  <c:v>19.09</c:v>
                </c:pt>
              </c:numCache>
            </c:numRef>
          </c:val>
          <c:extLst>
            <c:ext xmlns:c16="http://schemas.microsoft.com/office/drawing/2014/chart" uri="{C3380CC4-5D6E-409C-BE32-E72D297353CC}">
              <c16:uniqueId val="{00000001-089E-4FE5-BF49-451DF7868C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-9.44</c:v>
                </c:pt>
                <c:pt idx="1">
                  <c:v>-2.84</c:v>
                </c:pt>
                <c:pt idx="2">
                  <c:v>-7.33</c:v>
                </c:pt>
                <c:pt idx="3">
                  <c:v>-3.6</c:v>
                </c:pt>
                <c:pt idx="4">
                  <c:v>-6.04</c:v>
                </c:pt>
              </c:numCache>
            </c:numRef>
          </c:val>
          <c:smooth val="0"/>
          <c:extLst>
            <c:ext xmlns:c16="http://schemas.microsoft.com/office/drawing/2014/chart" uri="{C3380CC4-5D6E-409C-BE32-E72D297353CC}">
              <c16:uniqueId val="{00000002-089E-4FE5-BF49-451DF7868C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c:v>
                </c:pt>
                <c:pt idx="8">
                  <c:v>0</c:v>
                </c:pt>
                <c:pt idx="9">
                  <c:v>0</c:v>
                </c:pt>
              </c:numCache>
            </c:numRef>
          </c:val>
          <c:extLst>
            <c:ext xmlns:c16="http://schemas.microsoft.com/office/drawing/2014/chart" uri="{C3380CC4-5D6E-409C-BE32-E72D297353CC}">
              <c16:uniqueId val="{00000000-FAFB-4ECA-B72A-6991D4F74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FB-4ECA-B72A-6991D4F748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FB-4ECA-B72A-6991D4F748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FB-4ECA-B72A-6991D4F7483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1.45</c:v>
                </c:pt>
                <c:pt idx="2">
                  <c:v>#N/A</c:v>
                </c:pt>
                <c:pt idx="3">
                  <c:v>1.17</c:v>
                </c:pt>
                <c:pt idx="4">
                  <c:v>#N/A</c:v>
                </c:pt>
                <c:pt idx="5">
                  <c:v>1.07</c:v>
                </c:pt>
                <c:pt idx="6">
                  <c:v>#N/A</c:v>
                </c:pt>
                <c:pt idx="7">
                  <c:v>1.0900000000000001</c:v>
                </c:pt>
                <c:pt idx="8">
                  <c:v>#N/A</c:v>
                </c:pt>
                <c:pt idx="9">
                  <c:v>1.32</c:v>
                </c:pt>
              </c:numCache>
            </c:numRef>
          </c:val>
          <c:extLst>
            <c:ext xmlns:c16="http://schemas.microsoft.com/office/drawing/2014/chart" uri="{C3380CC4-5D6E-409C-BE32-E72D297353CC}">
              <c16:uniqueId val="{00000004-FAFB-4ECA-B72A-6991D4F7483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2.82</c:v>
                </c:pt>
                <c:pt idx="2">
                  <c:v>#N/A</c:v>
                </c:pt>
                <c:pt idx="3">
                  <c:v>2.85</c:v>
                </c:pt>
                <c:pt idx="4">
                  <c:v>#N/A</c:v>
                </c:pt>
                <c:pt idx="5">
                  <c:v>1.1000000000000001</c:v>
                </c:pt>
                <c:pt idx="6">
                  <c:v>#N/A</c:v>
                </c:pt>
                <c:pt idx="7">
                  <c:v>0.19</c:v>
                </c:pt>
                <c:pt idx="8">
                  <c:v>#N/A</c:v>
                </c:pt>
                <c:pt idx="9">
                  <c:v>0.6</c:v>
                </c:pt>
              </c:numCache>
            </c:numRef>
          </c:val>
          <c:extLst>
            <c:ext xmlns:c16="http://schemas.microsoft.com/office/drawing/2014/chart" uri="{C3380CC4-5D6E-409C-BE32-E72D297353CC}">
              <c16:uniqueId val="{00000005-FAFB-4ECA-B72A-6991D4F7483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6-FAFB-4ECA-B72A-6991D4F748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4.82</c:v>
                </c:pt>
              </c:numCache>
            </c:numRef>
          </c:val>
          <c:extLst>
            <c:ext xmlns:c16="http://schemas.microsoft.com/office/drawing/2014/chart" uri="{C3380CC4-5D6E-409C-BE32-E72D297353CC}">
              <c16:uniqueId val="{00000007-FAFB-4ECA-B72A-6991D4F748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3.49</c:v>
                </c:pt>
                <c:pt idx="2">
                  <c:v>#N/A</c:v>
                </c:pt>
                <c:pt idx="3">
                  <c:v>7.28</c:v>
                </c:pt>
                <c:pt idx="4">
                  <c:v>#N/A</c:v>
                </c:pt>
                <c:pt idx="5">
                  <c:v>3.07</c:v>
                </c:pt>
                <c:pt idx="6">
                  <c:v>#N/A</c:v>
                </c:pt>
                <c:pt idx="7">
                  <c:v>4.08</c:v>
                </c:pt>
                <c:pt idx="8">
                  <c:v>#N/A</c:v>
                </c:pt>
                <c:pt idx="9">
                  <c:v>5.23</c:v>
                </c:pt>
              </c:numCache>
            </c:numRef>
          </c:val>
          <c:extLst>
            <c:ext xmlns:c16="http://schemas.microsoft.com/office/drawing/2014/chart" uri="{C3380CC4-5D6E-409C-BE32-E72D297353CC}">
              <c16:uniqueId val="{00000008-FAFB-4ECA-B72A-6991D4F748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12.41</c:v>
                </c:pt>
                <c:pt idx="2">
                  <c:v>#N/A</c:v>
                </c:pt>
                <c:pt idx="3">
                  <c:v>12.31</c:v>
                </c:pt>
                <c:pt idx="4">
                  <c:v>#N/A</c:v>
                </c:pt>
                <c:pt idx="5">
                  <c:v>11.65</c:v>
                </c:pt>
                <c:pt idx="6">
                  <c:v>#N/A</c:v>
                </c:pt>
                <c:pt idx="7">
                  <c:v>11.19</c:v>
                </c:pt>
                <c:pt idx="8">
                  <c:v>#N/A</c:v>
                </c:pt>
                <c:pt idx="9">
                  <c:v>10.029999999999999</c:v>
                </c:pt>
              </c:numCache>
            </c:numRef>
          </c:val>
          <c:extLst>
            <c:ext xmlns:c16="http://schemas.microsoft.com/office/drawing/2014/chart" uri="{C3380CC4-5D6E-409C-BE32-E72D297353CC}">
              <c16:uniqueId val="{00000009-FAFB-4ECA-B72A-6991D4F748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1385</c:v>
                </c:pt>
                <c:pt idx="5">
                  <c:v>1387</c:v>
                </c:pt>
                <c:pt idx="8">
                  <c:v>1336</c:v>
                </c:pt>
                <c:pt idx="11">
                  <c:v>1247</c:v>
                </c:pt>
                <c:pt idx="14">
                  <c:v>1165</c:v>
                </c:pt>
              </c:numCache>
            </c:numRef>
          </c:val>
          <c:extLst>
            <c:ext xmlns:c16="http://schemas.microsoft.com/office/drawing/2014/chart" uri="{C3380CC4-5D6E-409C-BE32-E72D297353CC}">
              <c16:uniqueId val="{00000000-B5C2-40CE-B6D4-4D7EC297A5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C2-40CE-B6D4-4D7EC297A5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C2-40CE-B6D4-4D7EC297A5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c:v>
                </c:pt>
                <c:pt idx="6">
                  <c:v>8</c:v>
                </c:pt>
                <c:pt idx="9">
                  <c:v>6</c:v>
                </c:pt>
                <c:pt idx="12">
                  <c:v>14</c:v>
                </c:pt>
              </c:numCache>
            </c:numRef>
          </c:val>
          <c:extLst>
            <c:ext xmlns:c16="http://schemas.microsoft.com/office/drawing/2014/chart" uri="{C3380CC4-5D6E-409C-BE32-E72D297353CC}">
              <c16:uniqueId val="{00000003-B5C2-40CE-B6D4-4D7EC297A5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770</c:v>
                </c:pt>
                <c:pt idx="3">
                  <c:v>714</c:v>
                </c:pt>
                <c:pt idx="6">
                  <c:v>680</c:v>
                </c:pt>
                <c:pt idx="9">
                  <c:v>619</c:v>
                </c:pt>
                <c:pt idx="12">
                  <c:v>311</c:v>
                </c:pt>
              </c:numCache>
            </c:numRef>
          </c:val>
          <c:extLst>
            <c:ext xmlns:c16="http://schemas.microsoft.com/office/drawing/2014/chart" uri="{C3380CC4-5D6E-409C-BE32-E72D297353CC}">
              <c16:uniqueId val="{00000004-B5C2-40CE-B6D4-4D7EC297A5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C2-40CE-B6D4-4D7EC297A5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C2-40CE-B6D4-4D7EC297A5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731</c:v>
                </c:pt>
                <c:pt idx="3">
                  <c:v>747</c:v>
                </c:pt>
                <c:pt idx="6">
                  <c:v>673</c:v>
                </c:pt>
                <c:pt idx="9">
                  <c:v>602</c:v>
                </c:pt>
                <c:pt idx="12">
                  <c:v>603</c:v>
                </c:pt>
              </c:numCache>
            </c:numRef>
          </c:val>
          <c:extLst>
            <c:ext xmlns:c16="http://schemas.microsoft.com/office/drawing/2014/chart" uri="{C3380CC4-5D6E-409C-BE32-E72D297353CC}">
              <c16:uniqueId val="{00000007-B5C2-40CE-B6D4-4D7EC297A5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c:v>
                </c:pt>
                <c:pt idx="2">
                  <c:v>#N/A</c:v>
                </c:pt>
                <c:pt idx="3">
                  <c:v>#N/A</c:v>
                </c:pt>
                <c:pt idx="4">
                  <c:v>76</c:v>
                </c:pt>
                <c:pt idx="5">
                  <c:v>#N/A</c:v>
                </c:pt>
                <c:pt idx="6">
                  <c:v>#N/A</c:v>
                </c:pt>
                <c:pt idx="7">
                  <c:v>25</c:v>
                </c:pt>
                <c:pt idx="8">
                  <c:v>#N/A</c:v>
                </c:pt>
                <c:pt idx="9">
                  <c:v>#N/A</c:v>
                </c:pt>
                <c:pt idx="10">
                  <c:v>-20</c:v>
                </c:pt>
                <c:pt idx="11">
                  <c:v>#N/A</c:v>
                </c:pt>
                <c:pt idx="12">
                  <c:v>#N/A</c:v>
                </c:pt>
                <c:pt idx="13">
                  <c:v>-237</c:v>
                </c:pt>
                <c:pt idx="14">
                  <c:v>#N/A</c:v>
                </c:pt>
              </c:numCache>
            </c:numRef>
          </c:val>
          <c:smooth val="0"/>
          <c:extLst>
            <c:ext xmlns:c16="http://schemas.microsoft.com/office/drawing/2014/chart" uri="{C3380CC4-5D6E-409C-BE32-E72D297353CC}">
              <c16:uniqueId val="{00000008-B5C2-40CE-B6D4-4D7EC297A5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9088</c:v>
                </c:pt>
                <c:pt idx="5">
                  <c:v>8476</c:v>
                </c:pt>
                <c:pt idx="8">
                  <c:v>7855</c:v>
                </c:pt>
                <c:pt idx="11">
                  <c:v>7226</c:v>
                </c:pt>
                <c:pt idx="14">
                  <c:v>7791</c:v>
                </c:pt>
              </c:numCache>
            </c:numRef>
          </c:val>
          <c:extLst>
            <c:ext xmlns:c16="http://schemas.microsoft.com/office/drawing/2014/chart" uri="{C3380CC4-5D6E-409C-BE32-E72D297353CC}">
              <c16:uniqueId val="{00000000-F477-499B-88CD-27838B02FE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3333</c:v>
                </c:pt>
                <c:pt idx="5">
                  <c:v>3491</c:v>
                </c:pt>
                <c:pt idx="8">
                  <c:v>3920</c:v>
                </c:pt>
                <c:pt idx="11">
                  <c:v>4039</c:v>
                </c:pt>
                <c:pt idx="14">
                  <c:v>3910</c:v>
                </c:pt>
              </c:numCache>
            </c:numRef>
          </c:val>
          <c:extLst>
            <c:ext xmlns:c16="http://schemas.microsoft.com/office/drawing/2014/chart" uri="{C3380CC4-5D6E-409C-BE32-E72D297353CC}">
              <c16:uniqueId val="{00000001-F477-499B-88CD-27838B02FE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3366</c:v>
                </c:pt>
                <c:pt idx="5">
                  <c:v>3335</c:v>
                </c:pt>
                <c:pt idx="8">
                  <c:v>4167</c:v>
                </c:pt>
                <c:pt idx="11">
                  <c:v>4488</c:v>
                </c:pt>
                <c:pt idx="14">
                  <c:v>3518</c:v>
                </c:pt>
              </c:numCache>
            </c:numRef>
          </c:val>
          <c:extLst>
            <c:ext xmlns:c16="http://schemas.microsoft.com/office/drawing/2014/chart" uri="{C3380CC4-5D6E-409C-BE32-E72D297353CC}">
              <c16:uniqueId val="{00000002-F477-499B-88CD-27838B02FE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77-499B-88CD-27838B02FE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77-499B-88CD-27838B02FE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2172</c:v>
                </c:pt>
                <c:pt idx="3">
                  <c:v>1157</c:v>
                </c:pt>
                <c:pt idx="6">
                  <c:v>1081</c:v>
                </c:pt>
                <c:pt idx="9">
                  <c:v>847</c:v>
                </c:pt>
                <c:pt idx="12">
                  <c:v>795</c:v>
                </c:pt>
              </c:numCache>
            </c:numRef>
          </c:val>
          <c:extLst>
            <c:ext xmlns:c16="http://schemas.microsoft.com/office/drawing/2014/chart" uri="{C3380CC4-5D6E-409C-BE32-E72D297353CC}">
              <c16:uniqueId val="{00000005-F477-499B-88CD-27838B02FE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1937</c:v>
                </c:pt>
                <c:pt idx="3">
                  <c:v>1942</c:v>
                </c:pt>
                <c:pt idx="6">
                  <c:v>1815</c:v>
                </c:pt>
                <c:pt idx="9">
                  <c:v>1909</c:v>
                </c:pt>
                <c:pt idx="12">
                  <c:v>1807</c:v>
                </c:pt>
              </c:numCache>
            </c:numRef>
          </c:val>
          <c:extLst>
            <c:ext xmlns:c16="http://schemas.microsoft.com/office/drawing/2014/chart" uri="{C3380CC4-5D6E-409C-BE32-E72D297353CC}">
              <c16:uniqueId val="{00000006-F477-499B-88CD-27838B02FE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c:v>
                </c:pt>
                <c:pt idx="3">
                  <c:v>228</c:v>
                </c:pt>
                <c:pt idx="6">
                  <c:v>213</c:v>
                </c:pt>
                <c:pt idx="9">
                  <c:v>305</c:v>
                </c:pt>
                <c:pt idx="12">
                  <c:v>844</c:v>
                </c:pt>
              </c:numCache>
            </c:numRef>
          </c:val>
          <c:extLst>
            <c:ext xmlns:c16="http://schemas.microsoft.com/office/drawing/2014/chart" uri="{C3380CC4-5D6E-409C-BE32-E72D297353CC}">
              <c16:uniqueId val="{00000007-F477-499B-88CD-27838B02FE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6614</c:v>
                </c:pt>
                <c:pt idx="3">
                  <c:v>6409</c:v>
                </c:pt>
                <c:pt idx="6">
                  <c:v>6106</c:v>
                </c:pt>
                <c:pt idx="9">
                  <c:v>5751</c:v>
                </c:pt>
                <c:pt idx="12">
                  <c:v>4425</c:v>
                </c:pt>
              </c:numCache>
            </c:numRef>
          </c:val>
          <c:extLst>
            <c:ext xmlns:c16="http://schemas.microsoft.com/office/drawing/2014/chart" uri="{C3380CC4-5D6E-409C-BE32-E72D297353CC}">
              <c16:uniqueId val="{00000008-F477-499B-88CD-27838B02FE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116</c:v>
                </c:pt>
                <c:pt idx="3">
                  <c:v>93</c:v>
                </c:pt>
                <c:pt idx="6">
                  <c:v>69</c:v>
                </c:pt>
                <c:pt idx="9">
                  <c:v>46</c:v>
                </c:pt>
                <c:pt idx="12">
                  <c:v>23</c:v>
                </c:pt>
              </c:numCache>
            </c:numRef>
          </c:val>
          <c:extLst>
            <c:ext xmlns:c16="http://schemas.microsoft.com/office/drawing/2014/chart" uri="{C3380CC4-5D6E-409C-BE32-E72D297353CC}">
              <c16:uniqueId val="{00000009-F477-499B-88CD-27838B02FE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6481</c:v>
                </c:pt>
                <c:pt idx="3">
                  <c:v>6172</c:v>
                </c:pt>
                <c:pt idx="6">
                  <c:v>5897</c:v>
                </c:pt>
                <c:pt idx="9">
                  <c:v>6138</c:v>
                </c:pt>
                <c:pt idx="12">
                  <c:v>6632</c:v>
                </c:pt>
              </c:numCache>
            </c:numRef>
          </c:val>
          <c:extLst>
            <c:ext xmlns:c16="http://schemas.microsoft.com/office/drawing/2014/chart" uri="{C3380CC4-5D6E-409C-BE32-E72D297353CC}">
              <c16:uniqueId val="{0000000A-F477-499B-88CD-27838B02FE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1600</c:v>
                </c:pt>
                <c:pt idx="2">
                  <c:v>#N/A</c:v>
                </c:pt>
                <c:pt idx="3">
                  <c:v>#N/A</c:v>
                </c:pt>
                <c:pt idx="4">
                  <c:v>698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77-499B-88CD-27838B02FE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2221</c:v>
                </c:pt>
                <c:pt idx="1">
                  <c:v>2078</c:v>
                </c:pt>
                <c:pt idx="2">
                  <c:v>1758</c:v>
                </c:pt>
              </c:numCache>
            </c:numRef>
          </c:val>
          <c:extLst>
            <c:ext xmlns:c16="http://schemas.microsoft.com/office/drawing/2014/chart" uri="{C3380CC4-5D6E-409C-BE32-E72D297353CC}">
              <c16:uniqueId val="{00000000-831B-42A0-9972-5C2B8AA20A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31B-42A0-9972-5C2B8AA20A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1225</c:v>
                </c:pt>
                <c:pt idx="1">
                  <c:v>878</c:v>
                </c:pt>
                <c:pt idx="2">
                  <c:v>887</c:v>
                </c:pt>
              </c:numCache>
            </c:numRef>
          </c:val>
          <c:extLst>
            <c:ext xmlns:c16="http://schemas.microsoft.com/office/drawing/2014/chart" uri="{C3380CC4-5D6E-409C-BE32-E72D297353CC}">
              <c16:uniqueId val="{00000002-831B-42A0-9972-5C2B8AA20A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２年度は、社会福祉費に伴う需要額の増加により財政力指数は低下し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経常一般財源等は、地方消費税交付金の増加や普通交付税の皆増等により、昨年度より</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百万円の増加となったが、経常経費充当一般財源等はコロナ禍の影響により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百万円の減少となり、経常収支比率は前年度より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少した。コロナ禍の影響により経常支出が減少したことが大きな要因であるが、今後は労務単価の上昇、公共施設等の老朽化による維持補修費の増加など、財政需要は高まりを見せていくことが予想される。また、扶助費についても継続的な増加が予想されるため、限られた財源の中でより効果的、効率的な財政運営を心がけ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08920"/>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924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62547</xdr:rowOff>
    </xdr:from>
    <xdr:to>
      <xdr:col>15</xdr:col>
      <xdr:colOff>82550</xdr:colOff>
      <xdr:row>63</xdr:row>
      <xdr:rowOff>5715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24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5715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829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11747</xdr:rowOff>
    </xdr:from>
    <xdr:to>
      <xdr:col>15</xdr:col>
      <xdr:colOff>133350</xdr:colOff>
      <xdr:row>62</xdr:row>
      <xdr:rowOff>113347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152310</xdr:rowOff>
    </xdr:from>
    <xdr:to>
      <xdr:col>23</xdr:col>
      <xdr:colOff>133350</xdr:colOff>
      <xdr:row>82</xdr:row>
      <xdr:rowOff>133879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9760"/>
          <a:ext cx="8382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102936</xdr:rowOff>
    </xdr:from>
    <xdr:to>
      <xdr:col>19</xdr:col>
      <xdr:colOff>133350</xdr:colOff>
      <xdr:row>81</xdr:row>
      <xdr:rowOff>152310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0386"/>
          <a:ext cx="8890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72406</xdr:rowOff>
    </xdr:from>
    <xdr:to>
      <xdr:col>15</xdr:col>
      <xdr:colOff>82550</xdr:colOff>
      <xdr:row>81</xdr:row>
      <xdr:rowOff>102936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9856"/>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72406</xdr:rowOff>
    </xdr:from>
    <xdr:to>
      <xdr:col>11</xdr:col>
      <xdr:colOff>31750</xdr:colOff>
      <xdr:row>81</xdr:row>
      <xdr:rowOff>96845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59856"/>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83079</xdr:rowOff>
    </xdr:from>
    <xdr:to>
      <xdr:col>23</xdr:col>
      <xdr:colOff>184150</xdr:colOff>
      <xdr:row>83</xdr:row>
      <xdr:rowOff>13229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99606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101510</xdr:rowOff>
    </xdr:from>
    <xdr:to>
      <xdr:col>19</xdr:col>
      <xdr:colOff>184150</xdr:colOff>
      <xdr:row>82</xdr:row>
      <xdr:rowOff>31660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41837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52136</xdr:rowOff>
    </xdr:from>
    <xdr:to>
      <xdr:col>15</xdr:col>
      <xdr:colOff>133350</xdr:colOff>
      <xdr:row>81</xdr:row>
      <xdr:rowOff>153736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163913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21606</xdr:rowOff>
    </xdr:from>
    <xdr:to>
      <xdr:col>11</xdr:col>
      <xdr:colOff>82550</xdr:colOff>
      <xdr:row>81</xdr:row>
      <xdr:rowOff>123206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46045</xdr:rowOff>
    </xdr:from>
    <xdr:to>
      <xdr:col>7</xdr:col>
      <xdr:colOff>31750</xdr:colOff>
      <xdr:row>81</xdr:row>
      <xdr:rowOff>147645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157822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86179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6140"/>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21137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76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21137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7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26307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で推移している。令和２年度は、一般会計における公債費が減少したことに加え、下水道事業会計が法適用したことにより、「公共下水道事業特別会計の地方債の償還に充てることが認められる繰入金の額」が減少したこと等により、大きく減少した。今後は、下水道事業会計への出資金の割合が減少していくため、数値は増加し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144961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0588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144961</xdr:rowOff>
    </xdr:from>
    <xdr:to>
      <xdr:col>77</xdr:col>
      <xdr:colOff>44450</xdr:colOff>
      <xdr:row>38</xdr:row>
      <xdr:rowOff>21772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886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90715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058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94161</xdr:rowOff>
    </xdr:from>
    <xdr:to>
      <xdr:col>77</xdr:col>
      <xdr:colOff>95250</xdr:colOff>
      <xdr:row>38</xdr:row>
      <xdr:rowOff>24312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34488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将来負担比率は、昨年度に引き続き、充当可能財源が将来負担額を上回り、算定式の分子がマイナスとなったため値なしとなった。昨年度より地方債現在高は増加したものの、公営企業債等繰入見込額が減少したこと、土地開発公社に対する負債額の負担見込額が減少しているが、基準財政需要額算入見込額が微増していることから将来負担比率は横ばいとなった。今後は、中央公園整備事業等の大規模事業を予定しているため、将来負担比率は増加する見込み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22074</xdr:rowOff>
    </xdr:from>
    <xdr:to>
      <xdr:col>68</xdr:col>
      <xdr:colOff>152400</xdr:colOff>
      <xdr:row>14</xdr:row>
      <xdr:rowOff>163407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2237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109358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142724</xdr:rowOff>
    </xdr:from>
    <xdr:to>
      <xdr:col>68</xdr:col>
      <xdr:colOff>203200</xdr:colOff>
      <xdr:row>14</xdr:row>
      <xdr:rowOff>72874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83051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人件費は年々増加傾向にあるが、令和２年度は、会計年度任用職員制度の開始に伴って前年度より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増加となった。ただし、職員給は保育職員の退職者数の増加により前年度より減少している。令和３年度以降は、コロナ禍による一時的な業務量の増加等は避けられないものの、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り、物件費は大きく減少した。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36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8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04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令和２年度は、会計年度任用職員制度の開始により、児童福祉費の扶助費が減少したため、前年度より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減少した。しかしながら、高齢者や障がい者への生活支援などに対する経費は増加していくことが見込まれるため、今後も適切な制度設計・運用・資格審査により支出が過大とならないように努める。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09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5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令和２年度は昨年度と比較して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％の減少となった。内訳は、積立金が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百万円の減少、繰出金が</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百万円の減少となっている。全体では、</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百万円の減少となった。公共施設等の老朽化に伴う維持補修費は今後も増加していくと考えられるため、経費節減や、独立採算の原則に立ち返った使用料や保険料の見直し等を図り、財源の確保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853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119380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補助費等は類似団体内平均値よりも低い水準で推移していたが、令和２年度は、前年度より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加となっている。主な要因として、コロナ対策による各種補助事業の皆増、下水道事業会計への繰出金が挙げられる。令和３年度以降についても、コロナ対策事業が増加していくことも見込まれており、また、知多南部広域環境組合の運営する新しいごみ処理施設の稼働開始が控えていることから、今後も継続的な支出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00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公債費は年々減少傾向にあり、令和２年度は、昨年度から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た。しかし、令和２年度末の地方債現在高は、昨年度末残高を上回っており、今後も屋内温水プール建設事業など、大型事業の推進により、公債費の一時的な増加が見込まれる。歳入歳出のバランスを図りながら、起債残高の上限に留意し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40459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796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99241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99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171087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7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75</xdr:row>
      <xdr:rowOff>171087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29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161109</xdr:rowOff>
    </xdr:from>
    <xdr:to>
      <xdr:col>20</xdr:col>
      <xdr:colOff>38100</xdr:colOff>
      <xdr:row>75</xdr:row>
      <xdr:rowOff>91259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101436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120287</xdr:rowOff>
    </xdr:from>
    <xdr:to>
      <xdr:col>11</xdr:col>
      <xdr:colOff>60325</xdr:colOff>
      <xdr:row>76</xdr:row>
      <xdr:rowOff>50437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60614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人件費が減少したため昨年度より大きく減少しているが、類似団体内平均値と比べて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くなってい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79</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67513"/>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52324</xdr:rowOff>
    </xdr:from>
    <xdr:to>
      <xdr:col>29</xdr:col>
      <xdr:colOff>127000</xdr:colOff>
      <xdr:row>17</xdr:row>
      <xdr:rowOff>137233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4599"/>
          <a:ext cx="6477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137233</xdr:rowOff>
    </xdr:from>
    <xdr:to>
      <xdr:col>26</xdr:col>
      <xdr:colOff>50800</xdr:colOff>
      <xdr:row>17</xdr:row>
      <xdr:rowOff>155749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9508"/>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155749</xdr:rowOff>
    </xdr:from>
    <xdr:to>
      <xdr:col>22</xdr:col>
      <xdr:colOff>114300</xdr:colOff>
      <xdr:row>17</xdr:row>
      <xdr:rowOff>164109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8024"/>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164109</xdr:rowOff>
    </xdr:from>
    <xdr:to>
      <xdr:col>18</xdr:col>
      <xdr:colOff>177800</xdr:colOff>
      <xdr:row>18</xdr:row>
      <xdr:rowOff>8531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638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1524</xdr:rowOff>
    </xdr:from>
    <xdr:to>
      <xdr:col>29</xdr:col>
      <xdr:colOff>177800</xdr:colOff>
      <xdr:row>17</xdr:row>
      <xdr:rowOff>103124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145051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86433</xdr:rowOff>
    </xdr:from>
    <xdr:to>
      <xdr:col>26</xdr:col>
      <xdr:colOff>101600</xdr:colOff>
      <xdr:row>18</xdr:row>
      <xdr:rowOff>16583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104949</xdr:rowOff>
    </xdr:from>
    <xdr:to>
      <xdr:col>22</xdr:col>
      <xdr:colOff>165100</xdr:colOff>
      <xdr:row>18</xdr:row>
      <xdr:rowOff>35099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113309</xdr:rowOff>
    </xdr:from>
    <xdr:to>
      <xdr:col>19</xdr:col>
      <xdr:colOff>38100</xdr:colOff>
      <xdr:row>18</xdr:row>
      <xdr:rowOff>43459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28236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129181</xdr:rowOff>
    </xdr:from>
    <xdr:to>
      <xdr:col>15</xdr:col>
      <xdr:colOff>101600</xdr:colOff>
      <xdr:row>18</xdr:row>
      <xdr:rowOff>59331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44108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164457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59410</xdr:rowOff>
    </xdr:from>
    <xdr:to>
      <xdr:col>29</xdr:col>
      <xdr:colOff>127000</xdr:colOff>
      <xdr:row>37</xdr:row>
      <xdr:rowOff>154280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84110"/>
          <a:ext cx="647700" cy="9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39960</xdr:rowOff>
    </xdr:from>
    <xdr:to>
      <xdr:col>26</xdr:col>
      <xdr:colOff>50800</xdr:colOff>
      <xdr:row>37</xdr:row>
      <xdr:rowOff>59410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64660"/>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17538</xdr:rowOff>
    </xdr:from>
    <xdr:to>
      <xdr:col>22</xdr:col>
      <xdr:colOff>114300</xdr:colOff>
      <xdr:row>37</xdr:row>
      <xdr:rowOff>39960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42238"/>
          <a:ext cx="6985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164929</xdr:rowOff>
    </xdr:from>
    <xdr:to>
      <xdr:col>18</xdr:col>
      <xdr:colOff>177800</xdr:colOff>
      <xdr:row>37</xdr:row>
      <xdr:rowOff>17538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8179"/>
          <a:ext cx="698500" cy="2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103480</xdr:rowOff>
    </xdr:from>
    <xdr:to>
      <xdr:col>29</xdr:col>
      <xdr:colOff>177800</xdr:colOff>
      <xdr:row>37</xdr:row>
      <xdr:rowOff>205080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8610</xdr:rowOff>
    </xdr:from>
    <xdr:to>
      <xdr:col>26</xdr:col>
      <xdr:colOff>101600</xdr:colOff>
      <xdr:row>37</xdr:row>
      <xdr:rowOff>110210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3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94987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1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160610</xdr:rowOff>
    </xdr:from>
    <xdr:to>
      <xdr:col>22</xdr:col>
      <xdr:colOff>165100</xdr:colOff>
      <xdr:row>37</xdr:row>
      <xdr:rowOff>90760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138188</xdr:rowOff>
    </xdr:from>
    <xdr:to>
      <xdr:col>19</xdr:col>
      <xdr:colOff>38100</xdr:colOff>
      <xdr:row>37</xdr:row>
      <xdr:rowOff>68338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114129</xdr:rowOff>
    </xdr:from>
    <xdr:to>
      <xdr:col>15</xdr:col>
      <xdr:colOff>101600</xdr:colOff>
      <xdr:row>37</xdr:row>
      <xdr:rowOff>44279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29056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4663</xdr:rowOff>
    </xdr:from>
    <xdr:to>
      <xdr:col>24</xdr:col>
      <xdr:colOff>63500</xdr:colOff>
      <xdr:row>37</xdr:row>
      <xdr:rowOff>170087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8313"/>
          <a:ext cx="8382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170087</xdr:rowOff>
    </xdr:from>
    <xdr:to>
      <xdr:col>19</xdr:col>
      <xdr:colOff>177800</xdr:colOff>
      <xdr:row>38</xdr:row>
      <xdr:rowOff>19783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373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19783</xdr:rowOff>
    </xdr:from>
    <xdr:to>
      <xdr:col>15</xdr:col>
      <xdr:colOff>50800</xdr:colOff>
      <xdr:row>38</xdr:row>
      <xdr:rowOff>21808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488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8827</xdr:rowOff>
    </xdr:from>
    <xdr:to>
      <xdr:col>10</xdr:col>
      <xdr:colOff>114300</xdr:colOff>
      <xdr:row>38</xdr:row>
      <xdr:rowOff>21808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2392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125313</xdr:rowOff>
    </xdr:from>
    <xdr:to>
      <xdr:col>24</xdr:col>
      <xdr:colOff>114300</xdr:colOff>
      <xdr:row>37</xdr:row>
      <xdr:rowOff>55463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103740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119287</xdr:rowOff>
    </xdr:from>
    <xdr:to>
      <xdr:col>20</xdr:col>
      <xdr:colOff>38100</xdr:colOff>
      <xdr:row>38</xdr:row>
      <xdr:rowOff>49437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40564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140433</xdr:rowOff>
    </xdr:from>
    <xdr:to>
      <xdr:col>15</xdr:col>
      <xdr:colOff>101600</xdr:colOff>
      <xdr:row>38</xdr:row>
      <xdr:rowOff>70583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61710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142458</xdr:rowOff>
    </xdr:from>
    <xdr:to>
      <xdr:col>10</xdr:col>
      <xdr:colOff>165100</xdr:colOff>
      <xdr:row>38</xdr:row>
      <xdr:rowOff>72608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63735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129477</xdr:rowOff>
    </xdr:from>
    <xdr:to>
      <xdr:col>6</xdr:col>
      <xdr:colOff>38100</xdr:colOff>
      <xdr:row>38</xdr:row>
      <xdr:rowOff>59627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50754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120631</xdr:rowOff>
    </xdr:from>
    <xdr:to>
      <xdr:col>24</xdr:col>
      <xdr:colOff>63500</xdr:colOff>
      <xdr:row>57</xdr:row>
      <xdr:rowOff>12865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1831"/>
          <a:ext cx="8382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12865</xdr:rowOff>
    </xdr:from>
    <xdr:to>
      <xdr:col>19</xdr:col>
      <xdr:colOff>177800</xdr:colOff>
      <xdr:row>57</xdr:row>
      <xdr:rowOff>55518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5515"/>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55518</xdr:rowOff>
    </xdr:from>
    <xdr:to>
      <xdr:col>15</xdr:col>
      <xdr:colOff>50800</xdr:colOff>
      <xdr:row>57</xdr:row>
      <xdr:rowOff>99466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8168"/>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68644</xdr:rowOff>
    </xdr:from>
    <xdr:to>
      <xdr:col>10</xdr:col>
      <xdr:colOff>114300</xdr:colOff>
      <xdr:row>57</xdr:row>
      <xdr:rowOff>99466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1294"/>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69831</xdr:rowOff>
    </xdr:from>
    <xdr:to>
      <xdr:col>24</xdr:col>
      <xdr:colOff>114300</xdr:colOff>
      <xdr:row>56</xdr:row>
      <xdr:rowOff>171431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133515</xdr:rowOff>
    </xdr:from>
    <xdr:to>
      <xdr:col>20</xdr:col>
      <xdr:colOff>38100</xdr:colOff>
      <xdr:row>57</xdr:row>
      <xdr:rowOff>63665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54792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4718</xdr:rowOff>
    </xdr:from>
    <xdr:to>
      <xdr:col>15</xdr:col>
      <xdr:colOff>101600</xdr:colOff>
      <xdr:row>57</xdr:row>
      <xdr:rowOff>106318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48666</xdr:rowOff>
    </xdr:from>
    <xdr:to>
      <xdr:col>10</xdr:col>
      <xdr:colOff>165100</xdr:colOff>
      <xdr:row>57</xdr:row>
      <xdr:rowOff>150266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17844</xdr:rowOff>
    </xdr:from>
    <xdr:to>
      <xdr:col>6</xdr:col>
      <xdr:colOff>38100</xdr:colOff>
      <xdr:row>57</xdr:row>
      <xdr:rowOff>119444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12884</xdr:rowOff>
    </xdr:from>
    <xdr:to>
      <xdr:col>24</xdr:col>
      <xdr:colOff>63500</xdr:colOff>
      <xdr:row>77</xdr:row>
      <xdr:rowOff>29514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534"/>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12884</xdr:rowOff>
    </xdr:from>
    <xdr:to>
      <xdr:col>19</xdr:col>
      <xdr:colOff>177800</xdr:colOff>
      <xdr:row>77</xdr:row>
      <xdr:rowOff>43174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5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43174</xdr:rowOff>
    </xdr:from>
    <xdr:to>
      <xdr:col>15</xdr:col>
      <xdr:colOff>50800</xdr:colOff>
      <xdr:row>77</xdr:row>
      <xdr:rowOff>48089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4824"/>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48089</xdr:rowOff>
    </xdr:from>
    <xdr:to>
      <xdr:col>10</xdr:col>
      <xdr:colOff>114300</xdr:colOff>
      <xdr:row>77</xdr:row>
      <xdr:rowOff>57232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973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150164</xdr:rowOff>
    </xdr:from>
    <xdr:to>
      <xdr:col>24</xdr:col>
      <xdr:colOff>114300</xdr:colOff>
      <xdr:row>77</xdr:row>
      <xdr:rowOff>80314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128591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133534</xdr:rowOff>
    </xdr:from>
    <xdr:to>
      <xdr:col>20</xdr:col>
      <xdr:colOff>38100</xdr:colOff>
      <xdr:row>77</xdr:row>
      <xdr:rowOff>63684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54811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163824</xdr:rowOff>
    </xdr:from>
    <xdr:to>
      <xdr:col>15</xdr:col>
      <xdr:colOff>101600</xdr:colOff>
      <xdr:row>77</xdr:row>
      <xdr:rowOff>93974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168739</xdr:rowOff>
    </xdr:from>
    <xdr:to>
      <xdr:col>10</xdr:col>
      <xdr:colOff>165100</xdr:colOff>
      <xdr:row>77</xdr:row>
      <xdr:rowOff>98889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90016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6432</xdr:rowOff>
    </xdr:from>
    <xdr:to>
      <xdr:col>6</xdr:col>
      <xdr:colOff>38100</xdr:colOff>
      <xdr:row>77</xdr:row>
      <xdr:rowOff>108032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99159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129203</xdr:rowOff>
    </xdr:from>
    <xdr:to>
      <xdr:col>24</xdr:col>
      <xdr:colOff>63500</xdr:colOff>
      <xdr:row>97</xdr:row>
      <xdr:rowOff>153512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59853"/>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129203</xdr:rowOff>
    </xdr:from>
    <xdr:to>
      <xdr:col>19</xdr:col>
      <xdr:colOff>177800</xdr:colOff>
      <xdr:row>97</xdr:row>
      <xdr:rowOff>143777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5985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130632</xdr:rowOff>
    </xdr:from>
    <xdr:to>
      <xdr:col>15</xdr:col>
      <xdr:colOff>50800</xdr:colOff>
      <xdr:row>97</xdr:row>
      <xdr:rowOff>143777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6128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130632</xdr:rowOff>
    </xdr:from>
    <xdr:to>
      <xdr:col>10</xdr:col>
      <xdr:colOff>114300</xdr:colOff>
      <xdr:row>97</xdr:row>
      <xdr:rowOff>136423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6128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102712</xdr:rowOff>
    </xdr:from>
    <xdr:to>
      <xdr:col>24</xdr:col>
      <xdr:colOff>114300</xdr:colOff>
      <xdr:row>98</xdr:row>
      <xdr:rowOff>32862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81139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78403</xdr:rowOff>
    </xdr:from>
    <xdr:to>
      <xdr:col>20</xdr:col>
      <xdr:colOff>38100</xdr:colOff>
      <xdr:row>98</xdr:row>
      <xdr:rowOff>8553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171130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92977</xdr:rowOff>
    </xdr:from>
    <xdr:to>
      <xdr:col>15</xdr:col>
      <xdr:colOff>101600</xdr:colOff>
      <xdr:row>98</xdr:row>
      <xdr:rowOff>23127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79832</xdr:rowOff>
    </xdr:from>
    <xdr:to>
      <xdr:col>10</xdr:col>
      <xdr:colOff>165100</xdr:colOff>
      <xdr:row>98</xdr:row>
      <xdr:rowOff>9982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85623</xdr:rowOff>
    </xdr:from>
    <xdr:to>
      <xdr:col>6</xdr:col>
      <xdr:colOff>38100</xdr:colOff>
      <xdr:row>98</xdr:row>
      <xdr:rowOff>15773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112660</xdr:rowOff>
    </xdr:from>
    <xdr:to>
      <xdr:col>55</xdr:col>
      <xdr:colOff>0</xdr:colOff>
      <xdr:row>38</xdr:row>
      <xdr:rowOff>26164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70510"/>
          <a:ext cx="838200" cy="7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26164</xdr:rowOff>
    </xdr:from>
    <xdr:to>
      <xdr:col>50</xdr:col>
      <xdr:colOff>114300</xdr:colOff>
      <xdr:row>38</xdr:row>
      <xdr:rowOff>71884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412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71884</xdr:rowOff>
    </xdr:from>
    <xdr:to>
      <xdr:col>45</xdr:col>
      <xdr:colOff>177800</xdr:colOff>
      <xdr:row>38</xdr:row>
      <xdr:rowOff>73615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8698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73615</xdr:rowOff>
    </xdr:from>
    <xdr:to>
      <xdr:col>41</xdr:col>
      <xdr:colOff>50800</xdr:colOff>
      <xdr:row>38</xdr:row>
      <xdr:rowOff>83072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88715"/>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61860</xdr:rowOff>
    </xdr:from>
    <xdr:to>
      <xdr:col>55</xdr:col>
      <xdr:colOff>50800</xdr:colOff>
      <xdr:row>33</xdr:row>
      <xdr:rowOff>163460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40287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146814</xdr:rowOff>
    </xdr:from>
    <xdr:to>
      <xdr:col>50</xdr:col>
      <xdr:colOff>165100</xdr:colOff>
      <xdr:row>38</xdr:row>
      <xdr:rowOff>76964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68091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21084</xdr:rowOff>
    </xdr:from>
    <xdr:to>
      <xdr:col>46</xdr:col>
      <xdr:colOff>38100</xdr:colOff>
      <xdr:row>38</xdr:row>
      <xdr:rowOff>122684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113811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22815</xdr:rowOff>
    </xdr:from>
    <xdr:to>
      <xdr:col>41</xdr:col>
      <xdr:colOff>101600</xdr:colOff>
      <xdr:row>38</xdr:row>
      <xdr:rowOff>124415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115542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32272</xdr:rowOff>
    </xdr:from>
    <xdr:to>
      <xdr:col>36</xdr:col>
      <xdr:colOff>165100</xdr:colOff>
      <xdr:row>38</xdr:row>
      <xdr:rowOff>133872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124999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43223</xdr:rowOff>
    </xdr:from>
    <xdr:to>
      <xdr:col>55</xdr:col>
      <xdr:colOff>0</xdr:colOff>
      <xdr:row>57</xdr:row>
      <xdr:rowOff>105593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15873"/>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43223</xdr:rowOff>
    </xdr:from>
    <xdr:to>
      <xdr:col>50</xdr:col>
      <xdr:colOff>114300</xdr:colOff>
      <xdr:row>58</xdr:row>
      <xdr:rowOff>9688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15873"/>
          <a:ext cx="889000" cy="1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158042</xdr:rowOff>
    </xdr:from>
    <xdr:to>
      <xdr:col>45</xdr:col>
      <xdr:colOff>177800</xdr:colOff>
      <xdr:row>58</xdr:row>
      <xdr:rowOff>9688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3069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158042</xdr:rowOff>
    </xdr:from>
    <xdr:to>
      <xdr:col>41</xdr:col>
      <xdr:colOff>50800</xdr:colOff>
      <xdr:row>58</xdr:row>
      <xdr:rowOff>94072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30692"/>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54793</xdr:rowOff>
    </xdr:from>
    <xdr:to>
      <xdr:col>55</xdr:col>
      <xdr:colOff>50800</xdr:colOff>
      <xdr:row>57</xdr:row>
      <xdr:rowOff>156393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33220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163873</xdr:rowOff>
    </xdr:from>
    <xdr:to>
      <xdr:col>50</xdr:col>
      <xdr:colOff>165100</xdr:colOff>
      <xdr:row>57</xdr:row>
      <xdr:rowOff>94023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85150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130338</xdr:rowOff>
    </xdr:from>
    <xdr:to>
      <xdr:col>46</xdr:col>
      <xdr:colOff>38100</xdr:colOff>
      <xdr:row>58</xdr:row>
      <xdr:rowOff>60488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107242</xdr:rowOff>
    </xdr:from>
    <xdr:to>
      <xdr:col>41</xdr:col>
      <xdr:colOff>101600</xdr:colOff>
      <xdr:row>58</xdr:row>
      <xdr:rowOff>37392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28519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43272</xdr:rowOff>
    </xdr:from>
    <xdr:to>
      <xdr:col>36</xdr:col>
      <xdr:colOff>165100</xdr:colOff>
      <xdr:row>58</xdr:row>
      <xdr:rowOff>144872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165139</xdr:rowOff>
    </xdr:from>
    <xdr:to>
      <xdr:col>55</xdr:col>
      <xdr:colOff>0</xdr:colOff>
      <xdr:row>77</xdr:row>
      <xdr:rowOff>146025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95339"/>
          <a:ext cx="838200" cy="1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165139</xdr:rowOff>
    </xdr:from>
    <xdr:to>
      <xdr:col>50</xdr:col>
      <xdr:colOff>114300</xdr:colOff>
      <xdr:row>79</xdr:row>
      <xdr:rowOff>20307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95339"/>
          <a:ext cx="889000" cy="36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20307</xdr:rowOff>
    </xdr:from>
    <xdr:to>
      <xdr:col>45</xdr:col>
      <xdr:colOff>177800</xdr:colOff>
      <xdr:row>79</xdr:row>
      <xdr:rowOff>40500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485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39306</xdr:rowOff>
    </xdr:from>
    <xdr:to>
      <xdr:col>41</xdr:col>
      <xdr:colOff>50800</xdr:colOff>
      <xdr:row>79</xdr:row>
      <xdr:rowOff>40500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385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118102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114339</xdr:rowOff>
    </xdr:from>
    <xdr:to>
      <xdr:col>50</xdr:col>
      <xdr:colOff>165100</xdr:colOff>
      <xdr:row>77</xdr:row>
      <xdr:rowOff>44489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61015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140957</xdr:rowOff>
    </xdr:from>
    <xdr:to>
      <xdr:col>46</xdr:col>
      <xdr:colOff>38100</xdr:colOff>
      <xdr:row>79</xdr:row>
      <xdr:rowOff>71107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161150</xdr:rowOff>
    </xdr:from>
    <xdr:to>
      <xdr:col>41</xdr:col>
      <xdr:colOff>101600</xdr:colOff>
      <xdr:row>79</xdr:row>
      <xdr:rowOff>91300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82427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159956</xdr:rowOff>
    </xdr:from>
    <xdr:to>
      <xdr:col>36</xdr:col>
      <xdr:colOff>165100</xdr:colOff>
      <xdr:row>79</xdr:row>
      <xdr:rowOff>90106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81233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168770</xdr:rowOff>
    </xdr:from>
    <xdr:to>
      <xdr:col>55</xdr:col>
      <xdr:colOff>0</xdr:colOff>
      <xdr:row>98</xdr:row>
      <xdr:rowOff>59785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99420"/>
          <a:ext cx="838200" cy="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56662</xdr:rowOff>
    </xdr:from>
    <xdr:to>
      <xdr:col>50</xdr:col>
      <xdr:colOff>114300</xdr:colOff>
      <xdr:row>98</xdr:row>
      <xdr:rowOff>59785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58762"/>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56662</xdr:rowOff>
    </xdr:from>
    <xdr:to>
      <xdr:col>45</xdr:col>
      <xdr:colOff>177800</xdr:colOff>
      <xdr:row>98</xdr:row>
      <xdr:rowOff>66966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58762"/>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29877</xdr:rowOff>
    </xdr:from>
    <xdr:to>
      <xdr:col>41</xdr:col>
      <xdr:colOff>50800</xdr:colOff>
      <xdr:row>98</xdr:row>
      <xdr:rowOff>66966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1977"/>
          <a:ext cx="8890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117970</xdr:rowOff>
    </xdr:from>
    <xdr:to>
      <xdr:col>55</xdr:col>
      <xdr:colOff>50800</xdr:colOff>
      <xdr:row>98</xdr:row>
      <xdr:rowOff>48120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32897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8985</xdr:rowOff>
    </xdr:from>
    <xdr:to>
      <xdr:col>50</xdr:col>
      <xdr:colOff>165100</xdr:colOff>
      <xdr:row>98</xdr:row>
      <xdr:rowOff>110585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101712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5862</xdr:rowOff>
    </xdr:from>
    <xdr:to>
      <xdr:col>46</xdr:col>
      <xdr:colOff>38100</xdr:colOff>
      <xdr:row>98</xdr:row>
      <xdr:rowOff>107462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98589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16166</xdr:rowOff>
    </xdr:from>
    <xdr:to>
      <xdr:col>41</xdr:col>
      <xdr:colOff>101600</xdr:colOff>
      <xdr:row>98</xdr:row>
      <xdr:rowOff>117766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108893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150527</xdr:rowOff>
    </xdr:from>
    <xdr:to>
      <xdr:col>36</xdr:col>
      <xdr:colOff>165100</xdr:colOff>
      <xdr:row>98</xdr:row>
      <xdr:rowOff>80677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71804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44602</xdr:rowOff>
    </xdr:from>
    <xdr:to>
      <xdr:col>85</xdr:col>
      <xdr:colOff>127000</xdr:colOff>
      <xdr:row>78</xdr:row>
      <xdr:rowOff>45174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1770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17986</xdr:rowOff>
    </xdr:from>
    <xdr:to>
      <xdr:col>81</xdr:col>
      <xdr:colOff>50800</xdr:colOff>
      <xdr:row>78</xdr:row>
      <xdr:rowOff>45174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91086"/>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159769</xdr:rowOff>
    </xdr:from>
    <xdr:to>
      <xdr:col>76</xdr:col>
      <xdr:colOff>114300</xdr:colOff>
      <xdr:row>78</xdr:row>
      <xdr:rowOff>17986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6141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159769</xdr:rowOff>
    </xdr:from>
    <xdr:to>
      <xdr:col>71</xdr:col>
      <xdr:colOff>177800</xdr:colOff>
      <xdr:row>77</xdr:row>
      <xdr:rowOff>164520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61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165252</xdr:rowOff>
    </xdr:from>
    <xdr:to>
      <xdr:col>85</xdr:col>
      <xdr:colOff>177800</xdr:colOff>
      <xdr:row>78</xdr:row>
      <xdr:rowOff>95402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80179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165824</xdr:rowOff>
    </xdr:from>
    <xdr:to>
      <xdr:col>81</xdr:col>
      <xdr:colOff>101600</xdr:colOff>
      <xdr:row>78</xdr:row>
      <xdr:rowOff>95974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87101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138636</xdr:rowOff>
    </xdr:from>
    <xdr:to>
      <xdr:col>76</xdr:col>
      <xdr:colOff>165100</xdr:colOff>
      <xdr:row>78</xdr:row>
      <xdr:rowOff>68786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59913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108969</xdr:rowOff>
    </xdr:from>
    <xdr:to>
      <xdr:col>72</xdr:col>
      <xdr:colOff>38100</xdr:colOff>
      <xdr:row>78</xdr:row>
      <xdr:rowOff>39119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30246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113720</xdr:rowOff>
    </xdr:from>
    <xdr:to>
      <xdr:col>67</xdr:col>
      <xdr:colOff>101600</xdr:colOff>
      <xdr:row>78</xdr:row>
      <xdr:rowOff>43870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34997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16301</xdr:rowOff>
    </xdr:from>
    <xdr:to>
      <xdr:col>85</xdr:col>
      <xdr:colOff>127000</xdr:colOff>
      <xdr:row>99</xdr:row>
      <xdr:rowOff>23275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89851"/>
          <a:ext cx="8382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147495</xdr:rowOff>
    </xdr:from>
    <xdr:to>
      <xdr:col>81</xdr:col>
      <xdr:colOff>50800</xdr:colOff>
      <xdr:row>99</xdr:row>
      <xdr:rowOff>16301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9595"/>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147495</xdr:rowOff>
    </xdr:from>
    <xdr:to>
      <xdr:col>76</xdr:col>
      <xdr:colOff>114300</xdr:colOff>
      <xdr:row>99</xdr:row>
      <xdr:rowOff>15739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49595"/>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15334</xdr:rowOff>
    </xdr:from>
    <xdr:to>
      <xdr:col>71</xdr:col>
      <xdr:colOff>177800</xdr:colOff>
      <xdr:row>99</xdr:row>
      <xdr:rowOff>15739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88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143925</xdr:rowOff>
    </xdr:from>
    <xdr:to>
      <xdr:col>85</xdr:col>
      <xdr:colOff>177800</xdr:colOff>
      <xdr:row>99</xdr:row>
      <xdr:rowOff>74075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58852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136951</xdr:rowOff>
    </xdr:from>
    <xdr:to>
      <xdr:col>81</xdr:col>
      <xdr:colOff>101600</xdr:colOff>
      <xdr:row>99</xdr:row>
      <xdr:rowOff>67101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58228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96695</xdr:rowOff>
    </xdr:from>
    <xdr:to>
      <xdr:col>76</xdr:col>
      <xdr:colOff>165100</xdr:colOff>
      <xdr:row>99</xdr:row>
      <xdr:rowOff>26845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17972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136389</xdr:rowOff>
    </xdr:from>
    <xdr:to>
      <xdr:col>72</xdr:col>
      <xdr:colOff>38100</xdr:colOff>
      <xdr:row>99</xdr:row>
      <xdr:rowOff>66539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57666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3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135984</xdr:rowOff>
    </xdr:from>
    <xdr:to>
      <xdr:col>67</xdr:col>
      <xdr:colOff>101600</xdr:colOff>
      <xdr:row>99</xdr:row>
      <xdr:rowOff>66134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57261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6459</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321409"/>
          <a:ext cx="8382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127109</xdr:rowOff>
    </xdr:from>
    <xdr:to>
      <xdr:col>116</xdr:col>
      <xdr:colOff>114300</xdr:colOff>
      <xdr:row>31</xdr:row>
      <xdr:rowOff>57259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80136</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2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125070</xdr:rowOff>
    </xdr:from>
    <xdr:to>
      <xdr:col>116</xdr:col>
      <xdr:colOff>63500</xdr:colOff>
      <xdr:row>57</xdr:row>
      <xdr:rowOff>131185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97720"/>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119126</xdr:rowOff>
    </xdr:from>
    <xdr:to>
      <xdr:col>111</xdr:col>
      <xdr:colOff>177800</xdr:colOff>
      <xdr:row>57</xdr:row>
      <xdr:rowOff>125070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917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115412</xdr:rowOff>
    </xdr:from>
    <xdr:to>
      <xdr:col>107</xdr:col>
      <xdr:colOff>50800</xdr:colOff>
      <xdr:row>57</xdr:row>
      <xdr:rowOff>119126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88062"/>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91237</xdr:rowOff>
    </xdr:from>
    <xdr:to>
      <xdr:col>102</xdr:col>
      <xdr:colOff>114300</xdr:colOff>
      <xdr:row>57</xdr:row>
      <xdr:rowOff>115412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63887"/>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80385</xdr:rowOff>
    </xdr:from>
    <xdr:to>
      <xdr:col>116</xdr:col>
      <xdr:colOff>114300</xdr:colOff>
      <xdr:row>58</xdr:row>
      <xdr:rowOff>10535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166762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74270</xdr:rowOff>
    </xdr:from>
    <xdr:to>
      <xdr:col>112</xdr:col>
      <xdr:colOff>38100</xdr:colOff>
      <xdr:row>58</xdr:row>
      <xdr:rowOff>4420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166997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68326</xdr:rowOff>
    </xdr:from>
    <xdr:to>
      <xdr:col>107</xdr:col>
      <xdr:colOff>101600</xdr:colOff>
      <xdr:row>57</xdr:row>
      <xdr:rowOff>169926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161053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64612</xdr:rowOff>
    </xdr:from>
    <xdr:to>
      <xdr:col>102</xdr:col>
      <xdr:colOff>165100</xdr:colOff>
      <xdr:row>57</xdr:row>
      <xdr:rowOff>166212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157339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2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40437</xdr:rowOff>
    </xdr:from>
    <xdr:to>
      <xdr:col>98</xdr:col>
      <xdr:colOff>38100</xdr:colOff>
      <xdr:row>57</xdr:row>
      <xdr:rowOff>142037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133164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115069</xdr:rowOff>
    </xdr:from>
    <xdr:to>
      <xdr:col>116</xdr:col>
      <xdr:colOff>63500</xdr:colOff>
      <xdr:row>78</xdr:row>
      <xdr:rowOff>100571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45269"/>
          <a:ext cx="838200" cy="3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115069</xdr:rowOff>
    </xdr:from>
    <xdr:to>
      <xdr:col>111</xdr:col>
      <xdr:colOff>177800</xdr:colOff>
      <xdr:row>76</xdr:row>
      <xdr:rowOff>143872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52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132099</xdr:rowOff>
    </xdr:from>
    <xdr:to>
      <xdr:col>107</xdr:col>
      <xdr:colOff>50800</xdr:colOff>
      <xdr:row>76</xdr:row>
      <xdr:rowOff>143872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622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93694</xdr:rowOff>
    </xdr:from>
    <xdr:to>
      <xdr:col>102</xdr:col>
      <xdr:colOff>114300</xdr:colOff>
      <xdr:row>76</xdr:row>
      <xdr:rowOff>132099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238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49771</xdr:rowOff>
    </xdr:from>
    <xdr:to>
      <xdr:col>116</xdr:col>
      <xdr:colOff>114300</xdr:colOff>
      <xdr:row>78</xdr:row>
      <xdr:rowOff>151371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28198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4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64269</xdr:rowOff>
    </xdr:from>
    <xdr:to>
      <xdr:col>112</xdr:col>
      <xdr:colOff>38100</xdr:colOff>
      <xdr:row>76</xdr:row>
      <xdr:rowOff>165869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156996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93072</xdr:rowOff>
    </xdr:from>
    <xdr:to>
      <xdr:col>107</xdr:col>
      <xdr:colOff>101600</xdr:colOff>
      <xdr:row>77</xdr:row>
      <xdr:rowOff>23222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81299</xdr:rowOff>
    </xdr:from>
    <xdr:to>
      <xdr:col>102</xdr:col>
      <xdr:colOff>165100</xdr:colOff>
      <xdr:row>77</xdr:row>
      <xdr:rowOff>11449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42894</xdr:rowOff>
    </xdr:from>
    <xdr:to>
      <xdr:col>98</xdr:col>
      <xdr:colOff>38100</xdr:colOff>
      <xdr:row>76</xdr:row>
      <xdr:rowOff>144494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135621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令和２年度は下水道事業会計の法適応に伴う出資金の増加、また、大規模普通建設事業の増加に伴う新規整備に係る普通建設事業費は類似団体内平均値を大きく上回った。普通建設事業費は、令和元年度より減少したものの、今後も大型事業が控えていることから、増加が見込まれている。また、更新整備にあたる普通建設事業費は、道路補修費や公共施設の維持更新に係る費用が増加しており</a:t>
          </a:r>
          <a:r>
            <a:rPr kumimoji="1" lang="en-US" altLang="ja-JP" sz="1300">
              <a:latin typeface="ＭＳ Ｐゴシック" panose="020B0600070205080204" pitchFamily="50" charset="-128"/>
              <a:ea typeface="ＭＳ Ｐゴシック" panose="020B0600070205080204" pitchFamily="50" charset="-128"/>
            </a:rPr>
            <a:t>3,279</a:t>
          </a:r>
          <a:r>
            <a:rPr kumimoji="1" lang="ja-JP" altLang="en-US" sz="1300">
              <a:latin typeface="ＭＳ Ｐゴシック" panose="020B0600070205080204" pitchFamily="50" charset="-128"/>
              <a:ea typeface="ＭＳ Ｐゴシック" panose="020B0600070205080204" pitchFamily="50" charset="-128"/>
            </a:rPr>
            <a:t>円の増加となった。補助費等は、コロナ禍の影響による特別定額給付金等の皆増等の影響で大きく増加している。その他の項目について、物件費は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スクール構想によるタブレット端末の整備等の皆増等により</a:t>
          </a:r>
          <a:r>
            <a:rPr kumimoji="1" lang="en-US" altLang="ja-JP" sz="1300">
              <a:latin typeface="ＭＳ Ｐゴシック" panose="020B0600070205080204" pitchFamily="50" charset="-128"/>
              <a:ea typeface="ＭＳ Ｐゴシック" panose="020B0600070205080204" pitchFamily="50" charset="-128"/>
            </a:rPr>
            <a:t>3,343</a:t>
          </a:r>
          <a:r>
            <a:rPr kumimoji="1" lang="ja-JP" altLang="en-US" sz="1300">
              <a:latin typeface="ＭＳ Ｐゴシック" panose="020B0600070205080204" pitchFamily="50" charset="-128"/>
              <a:ea typeface="ＭＳ Ｐゴシック" panose="020B0600070205080204" pitchFamily="50" charset="-128"/>
            </a:rPr>
            <a:t>円の増加、積立金は屋内温水プール建設事業に充てるための教育施設等整備事業積立金の積立額の減少により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円の減少、繰出金は下水道事業会計の法適化に伴う繰出金の減少により</a:t>
          </a:r>
          <a:r>
            <a:rPr kumimoji="1" lang="en-US" altLang="ja-JP" sz="1300">
              <a:latin typeface="ＭＳ Ｐゴシック" panose="020B0600070205080204" pitchFamily="50" charset="-128"/>
              <a:ea typeface="ＭＳ Ｐゴシック" panose="020B0600070205080204" pitchFamily="50" charset="-128"/>
            </a:rPr>
            <a:t>17,239</a:t>
          </a:r>
          <a:r>
            <a:rPr kumimoji="1" lang="ja-JP" altLang="en-US" sz="1300">
              <a:latin typeface="ＭＳ Ｐゴシック" panose="020B0600070205080204" pitchFamily="50" charset="-128"/>
              <a:ea typeface="ＭＳ Ｐゴシック" panose="020B0600070205080204" pitchFamily="50" charset="-128"/>
            </a:rPr>
            <a:t>円減少した。今後も、将来のまちづくりを見据えた中で必要と考えられる大型施設の建設事業や公園整備等が見込まれるが、事業費が過大とならないように、取捨選択を徹底していく。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33020</xdr:rowOff>
    </xdr:from>
    <xdr:to>
      <xdr:col>24</xdr:col>
      <xdr:colOff>63500</xdr:colOff>
      <xdr:row>37</xdr:row>
      <xdr:rowOff>83693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667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24638</xdr:rowOff>
    </xdr:from>
    <xdr:to>
      <xdr:col>19</xdr:col>
      <xdr:colOff>177800</xdr:colOff>
      <xdr:row>37</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82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161417</xdr:rowOff>
    </xdr:from>
    <xdr:to>
      <xdr:col>15</xdr:col>
      <xdr:colOff>50800</xdr:colOff>
      <xdr:row>37</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3617"/>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161417</xdr:rowOff>
    </xdr:from>
    <xdr:to>
      <xdr:col>10</xdr:col>
      <xdr:colOff>114300</xdr:colOff>
      <xdr:row>37</xdr:row>
      <xdr:rowOff>15113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36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32893</xdr:rowOff>
    </xdr:from>
    <xdr:to>
      <xdr:col>24</xdr:col>
      <xdr:colOff>114300</xdr:colOff>
      <xdr:row>37</xdr:row>
      <xdr:rowOff>134493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145288</xdr:rowOff>
    </xdr:from>
    <xdr:to>
      <xdr:col>15</xdr:col>
      <xdr:colOff>101600</xdr:colOff>
      <xdr:row>37</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66565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110617</xdr:rowOff>
    </xdr:from>
    <xdr:to>
      <xdr:col>10</xdr:col>
      <xdr:colOff>165100</xdr:colOff>
      <xdr:row>37</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12119</xdr:rowOff>
    </xdr:from>
    <xdr:to>
      <xdr:col>24</xdr:col>
      <xdr:colOff>63500</xdr:colOff>
      <xdr:row>58</xdr:row>
      <xdr:rowOff>162782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4769"/>
          <a:ext cx="838200" cy="3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162782</xdr:rowOff>
    </xdr:from>
    <xdr:to>
      <xdr:col>19</xdr:col>
      <xdr:colOff>177800</xdr:colOff>
      <xdr:row>59</xdr:row>
      <xdr:rowOff>802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6882"/>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802</xdr:rowOff>
    </xdr:from>
    <xdr:to>
      <xdr:col>15</xdr:col>
      <xdr:colOff>50800</xdr:colOff>
      <xdr:row>59</xdr:row>
      <xdr:rowOff>6616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6352"/>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170614</xdr:rowOff>
    </xdr:from>
    <xdr:to>
      <xdr:col>10</xdr:col>
      <xdr:colOff>114300</xdr:colOff>
      <xdr:row>59</xdr:row>
      <xdr:rowOff>6616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471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132769</xdr:rowOff>
    </xdr:from>
    <xdr:to>
      <xdr:col>24</xdr:col>
      <xdr:colOff>114300</xdr:colOff>
      <xdr:row>57</xdr:row>
      <xdr:rowOff>62919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47696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111982</xdr:rowOff>
    </xdr:from>
    <xdr:to>
      <xdr:col>20</xdr:col>
      <xdr:colOff>38100</xdr:colOff>
      <xdr:row>59</xdr:row>
      <xdr:rowOff>42132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33259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121452</xdr:rowOff>
    </xdr:from>
    <xdr:to>
      <xdr:col>15</xdr:col>
      <xdr:colOff>101600</xdr:colOff>
      <xdr:row>59</xdr:row>
      <xdr:rowOff>51602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42729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127266</xdr:rowOff>
    </xdr:from>
    <xdr:to>
      <xdr:col>10</xdr:col>
      <xdr:colOff>165100</xdr:colOff>
      <xdr:row>59</xdr:row>
      <xdr:rowOff>57416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48543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119814</xdr:rowOff>
    </xdr:from>
    <xdr:to>
      <xdr:col>6</xdr:col>
      <xdr:colOff>38100</xdr:colOff>
      <xdr:row>59</xdr:row>
      <xdr:rowOff>49964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51933</xdr:rowOff>
    </xdr:from>
    <xdr:to>
      <xdr:col>24</xdr:col>
      <xdr:colOff>63500</xdr:colOff>
      <xdr:row>77</xdr:row>
      <xdr:rowOff>159849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53583"/>
          <a:ext cx="838200" cy="10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130425</xdr:rowOff>
    </xdr:from>
    <xdr:to>
      <xdr:col>19</xdr:col>
      <xdr:colOff>177800</xdr:colOff>
      <xdr:row>77</xdr:row>
      <xdr:rowOff>159849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32075"/>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130425</xdr:rowOff>
    </xdr:from>
    <xdr:to>
      <xdr:col>15</xdr:col>
      <xdr:colOff>50800</xdr:colOff>
      <xdr:row>78</xdr:row>
      <xdr:rowOff>44194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207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44194</xdr:rowOff>
    </xdr:from>
    <xdr:to>
      <xdr:col>10</xdr:col>
      <xdr:colOff>114300</xdr:colOff>
      <xdr:row>78</xdr:row>
      <xdr:rowOff>80345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1729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xdr:rowOff>
    </xdr:from>
    <xdr:to>
      <xdr:col>24</xdr:col>
      <xdr:colOff>114300</xdr:colOff>
      <xdr:row>77</xdr:row>
      <xdr:rowOff>102733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151010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109049</xdr:rowOff>
    </xdr:from>
    <xdr:to>
      <xdr:col>20</xdr:col>
      <xdr:colOff>38100</xdr:colOff>
      <xdr:row>78</xdr:row>
      <xdr:rowOff>39199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0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79625</xdr:rowOff>
    </xdr:from>
    <xdr:to>
      <xdr:col>15</xdr:col>
      <xdr:colOff>101600</xdr:colOff>
      <xdr:row>78</xdr:row>
      <xdr:rowOff>9775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164844</xdr:rowOff>
    </xdr:from>
    <xdr:to>
      <xdr:col>10</xdr:col>
      <xdr:colOff>165100</xdr:colOff>
      <xdr:row>78</xdr:row>
      <xdr:rowOff>94994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86121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29545</xdr:rowOff>
    </xdr:from>
    <xdr:to>
      <xdr:col>6</xdr:col>
      <xdr:colOff>38100</xdr:colOff>
      <xdr:row>78</xdr:row>
      <xdr:rowOff>131145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122272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35725</xdr:rowOff>
    </xdr:from>
    <xdr:to>
      <xdr:col>24</xdr:col>
      <xdr:colOff>63500</xdr:colOff>
      <xdr:row>98</xdr:row>
      <xdr:rowOff>102705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37825"/>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102705</xdr:rowOff>
    </xdr:from>
    <xdr:to>
      <xdr:col>19</xdr:col>
      <xdr:colOff>177800</xdr:colOff>
      <xdr:row>98</xdr:row>
      <xdr:rowOff>137909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0480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137909</xdr:rowOff>
    </xdr:from>
    <xdr:to>
      <xdr:col>15</xdr:col>
      <xdr:colOff>50800</xdr:colOff>
      <xdr:row>98</xdr:row>
      <xdr:rowOff>157759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0009"/>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151130</xdr:rowOff>
    </xdr:from>
    <xdr:to>
      <xdr:col>10</xdr:col>
      <xdr:colOff>114300</xdr:colOff>
      <xdr:row>98</xdr:row>
      <xdr:rowOff>157759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5323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156375</xdr:rowOff>
    </xdr:from>
    <xdr:to>
      <xdr:col>24</xdr:col>
      <xdr:colOff>114300</xdr:colOff>
      <xdr:row>98</xdr:row>
      <xdr:rowOff>86525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134802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51905</xdr:rowOff>
    </xdr:from>
    <xdr:to>
      <xdr:col>20</xdr:col>
      <xdr:colOff>38100</xdr:colOff>
      <xdr:row>98</xdr:row>
      <xdr:rowOff>153505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87109</xdr:rowOff>
    </xdr:from>
    <xdr:to>
      <xdr:col>15</xdr:col>
      <xdr:colOff>101600</xdr:colOff>
      <xdr:row>99</xdr:row>
      <xdr:rowOff>17259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106959</xdr:rowOff>
    </xdr:from>
    <xdr:to>
      <xdr:col>10</xdr:col>
      <xdr:colOff>165100</xdr:colOff>
      <xdr:row>99</xdr:row>
      <xdr:rowOff>37109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100330</xdr:rowOff>
    </xdr:from>
    <xdr:to>
      <xdr:col>6</xdr:col>
      <xdr:colOff>38100</xdr:colOff>
      <xdr:row>99</xdr:row>
      <xdr:rowOff>30480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21607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38</xdr:row>
      <xdr:rowOff>6350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0163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145034</xdr:rowOff>
    </xdr:from>
    <xdr:to>
      <xdr:col>50</xdr:col>
      <xdr:colOff>114300</xdr:colOff>
      <xdr:row>37</xdr:row>
      <xdr:rowOff>157988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886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130937</xdr:rowOff>
    </xdr:from>
    <xdr:to>
      <xdr:col>45</xdr:col>
      <xdr:colOff>177800</xdr:colOff>
      <xdr:row>37</xdr:row>
      <xdr:rowOff>145034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745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163703</xdr:rowOff>
    </xdr:from>
    <xdr:to>
      <xdr:col>41</xdr:col>
      <xdr:colOff>50800</xdr:colOff>
      <xdr:row>37</xdr:row>
      <xdr:rowOff>130937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3590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127000</xdr:rowOff>
    </xdr:from>
    <xdr:to>
      <xdr:col>55</xdr:col>
      <xdr:colOff>50800</xdr:colOff>
      <xdr:row>38</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105427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94234</xdr:rowOff>
    </xdr:from>
    <xdr:to>
      <xdr:col>46</xdr:col>
      <xdr:colOff>38100</xdr:colOff>
      <xdr:row>38</xdr:row>
      <xdr:rowOff>24385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80137</xdr:rowOff>
    </xdr:from>
    <xdr:to>
      <xdr:col>41</xdr:col>
      <xdr:colOff>101600</xdr:colOff>
      <xdr:row>38</xdr:row>
      <xdr:rowOff>10287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112903</xdr:rowOff>
    </xdr:from>
    <xdr:to>
      <xdr:col>36</xdr:col>
      <xdr:colOff>165100</xdr:colOff>
      <xdr:row>37</xdr:row>
      <xdr:rowOff>43053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59580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108336</xdr:rowOff>
    </xdr:from>
    <xdr:to>
      <xdr:col>55</xdr:col>
      <xdr:colOff>0</xdr:colOff>
      <xdr:row>58</xdr:row>
      <xdr:rowOff>75257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80986"/>
          <a:ext cx="838200" cy="1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108336</xdr:rowOff>
    </xdr:from>
    <xdr:to>
      <xdr:col>50</xdr:col>
      <xdr:colOff>114300</xdr:colOff>
      <xdr:row>58</xdr:row>
      <xdr:rowOff>32372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80986"/>
          <a:ext cx="8890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6197</xdr:rowOff>
    </xdr:from>
    <xdr:to>
      <xdr:col>45</xdr:col>
      <xdr:colOff>177800</xdr:colOff>
      <xdr:row>58</xdr:row>
      <xdr:rowOff>32372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7884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6197</xdr:rowOff>
    </xdr:from>
    <xdr:to>
      <xdr:col>41</xdr:col>
      <xdr:colOff>50800</xdr:colOff>
      <xdr:row>58</xdr:row>
      <xdr:rowOff>42522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78847"/>
          <a:ext cx="8890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24457</xdr:rowOff>
    </xdr:from>
    <xdr:to>
      <xdr:col>55</xdr:col>
      <xdr:colOff>50800</xdr:colOff>
      <xdr:row>58</xdr:row>
      <xdr:rowOff>126057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110834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57536</xdr:rowOff>
    </xdr:from>
    <xdr:to>
      <xdr:col>50</xdr:col>
      <xdr:colOff>165100</xdr:colOff>
      <xdr:row>57</xdr:row>
      <xdr:rowOff>159136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150263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153022</xdr:rowOff>
    </xdr:from>
    <xdr:to>
      <xdr:col>46</xdr:col>
      <xdr:colOff>38100</xdr:colOff>
      <xdr:row>58</xdr:row>
      <xdr:rowOff>83172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74299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126847</xdr:rowOff>
    </xdr:from>
    <xdr:to>
      <xdr:col>41</xdr:col>
      <xdr:colOff>101600</xdr:colOff>
      <xdr:row>57</xdr:row>
      <xdr:rowOff>56997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48124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163172</xdr:rowOff>
    </xdr:from>
    <xdr:to>
      <xdr:col>36</xdr:col>
      <xdr:colOff>165100</xdr:colOff>
      <xdr:row>58</xdr:row>
      <xdr:rowOff>93322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84449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2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93751</xdr:rowOff>
    </xdr:from>
    <xdr:to>
      <xdr:col>55</xdr:col>
      <xdr:colOff>0</xdr:colOff>
      <xdr:row>78</xdr:row>
      <xdr:rowOff>110308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95401"/>
          <a:ext cx="8382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110308</xdr:rowOff>
    </xdr:from>
    <xdr:to>
      <xdr:col>50</xdr:col>
      <xdr:colOff>114300</xdr:colOff>
      <xdr:row>78</xdr:row>
      <xdr:rowOff>166511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3408"/>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164128</xdr:rowOff>
    </xdr:from>
    <xdr:to>
      <xdr:col>45</xdr:col>
      <xdr:colOff>177800</xdr:colOff>
      <xdr:row>78</xdr:row>
      <xdr:rowOff>166511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3722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164128</xdr:rowOff>
    </xdr:from>
    <xdr:to>
      <xdr:col>41</xdr:col>
      <xdr:colOff>50800</xdr:colOff>
      <xdr:row>78</xdr:row>
      <xdr:rowOff>164585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372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42951</xdr:rowOff>
    </xdr:from>
    <xdr:to>
      <xdr:col>55</xdr:col>
      <xdr:colOff>50800</xdr:colOff>
      <xdr:row>77</xdr:row>
      <xdr:rowOff>144551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21378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59508</xdr:rowOff>
    </xdr:from>
    <xdr:to>
      <xdr:col>50</xdr:col>
      <xdr:colOff>165100</xdr:colOff>
      <xdr:row>78</xdr:row>
      <xdr:rowOff>161108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115711</xdr:rowOff>
    </xdr:from>
    <xdr:to>
      <xdr:col>46</xdr:col>
      <xdr:colOff>38100</xdr:colOff>
      <xdr:row>79</xdr:row>
      <xdr:rowOff>45861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113328</xdr:rowOff>
    </xdr:from>
    <xdr:to>
      <xdr:col>41</xdr:col>
      <xdr:colOff>101600</xdr:colOff>
      <xdr:row>79</xdr:row>
      <xdr:rowOff>43478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34605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113785</xdr:rowOff>
    </xdr:from>
    <xdr:to>
      <xdr:col>36</xdr:col>
      <xdr:colOff>165100</xdr:colOff>
      <xdr:row>79</xdr:row>
      <xdr:rowOff>43935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35062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84759</xdr:rowOff>
    </xdr:from>
    <xdr:to>
      <xdr:col>55</xdr:col>
      <xdr:colOff>0</xdr:colOff>
      <xdr:row>97</xdr:row>
      <xdr:rowOff>13018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43959"/>
          <a:ext cx="838200" cy="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13018</xdr:rowOff>
    </xdr:from>
    <xdr:to>
      <xdr:col>50</xdr:col>
      <xdr:colOff>114300</xdr:colOff>
      <xdr:row>97</xdr:row>
      <xdr:rowOff>30868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43668"/>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148749</xdr:rowOff>
    </xdr:from>
    <xdr:to>
      <xdr:col>45</xdr:col>
      <xdr:colOff>177800</xdr:colOff>
      <xdr:row>97</xdr:row>
      <xdr:rowOff>30868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079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148749</xdr:rowOff>
    </xdr:from>
    <xdr:to>
      <xdr:col>41</xdr:col>
      <xdr:colOff>50800</xdr:colOff>
      <xdr:row>97</xdr:row>
      <xdr:rowOff>65805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07949"/>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33959</xdr:rowOff>
    </xdr:from>
    <xdr:to>
      <xdr:col>55</xdr:col>
      <xdr:colOff>50800</xdr:colOff>
      <xdr:row>96</xdr:row>
      <xdr:rowOff>135559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56836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133668</xdr:rowOff>
    </xdr:from>
    <xdr:to>
      <xdr:col>50</xdr:col>
      <xdr:colOff>165100</xdr:colOff>
      <xdr:row>97</xdr:row>
      <xdr:rowOff>63818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54945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151518</xdr:rowOff>
    </xdr:from>
    <xdr:to>
      <xdr:col>46</xdr:col>
      <xdr:colOff>38100</xdr:colOff>
      <xdr:row>97</xdr:row>
      <xdr:rowOff>81668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97949</xdr:rowOff>
    </xdr:from>
    <xdr:to>
      <xdr:col>41</xdr:col>
      <xdr:colOff>101600</xdr:colOff>
      <xdr:row>97</xdr:row>
      <xdr:rowOff>28099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19226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15005</xdr:rowOff>
    </xdr:from>
    <xdr:to>
      <xdr:col>36</xdr:col>
      <xdr:colOff>165100</xdr:colOff>
      <xdr:row>97</xdr:row>
      <xdr:rowOff>116605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107732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74001</xdr:rowOff>
    </xdr:from>
    <xdr:to>
      <xdr:col>85</xdr:col>
      <xdr:colOff>127000</xdr:colOff>
      <xdr:row>37</xdr:row>
      <xdr:rowOff>151862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17651"/>
          <a:ext cx="8382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151862</xdr:rowOff>
    </xdr:from>
    <xdr:to>
      <xdr:col>81</xdr:col>
      <xdr:colOff>50800</xdr:colOff>
      <xdr:row>38</xdr:row>
      <xdr:rowOff>4186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955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4186</xdr:rowOff>
    </xdr:from>
    <xdr:to>
      <xdr:col>76</xdr:col>
      <xdr:colOff>114300</xdr:colOff>
      <xdr:row>38</xdr:row>
      <xdr:rowOff>12553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192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12553</xdr:rowOff>
    </xdr:from>
    <xdr:to>
      <xdr:col>71</xdr:col>
      <xdr:colOff>177800</xdr:colOff>
      <xdr:row>38</xdr:row>
      <xdr:rowOff>16850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276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23201</xdr:rowOff>
    </xdr:from>
    <xdr:to>
      <xdr:col>85</xdr:col>
      <xdr:colOff>177800</xdr:colOff>
      <xdr:row>37</xdr:row>
      <xdr:rowOff>124801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109578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101062</xdr:rowOff>
    </xdr:from>
    <xdr:to>
      <xdr:col>81</xdr:col>
      <xdr:colOff>101600</xdr:colOff>
      <xdr:row>38</xdr:row>
      <xdr:rowOff>31212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124836</xdr:rowOff>
    </xdr:from>
    <xdr:to>
      <xdr:col>76</xdr:col>
      <xdr:colOff>165100</xdr:colOff>
      <xdr:row>38</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133203</xdr:rowOff>
    </xdr:from>
    <xdr:to>
      <xdr:col>72</xdr:col>
      <xdr:colOff>38100</xdr:colOff>
      <xdr:row>38</xdr:row>
      <xdr:rowOff>63353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54480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137501</xdr:rowOff>
    </xdr:from>
    <xdr:to>
      <xdr:col>67</xdr:col>
      <xdr:colOff>101600</xdr:colOff>
      <xdr:row>38</xdr:row>
      <xdr:rowOff>67650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58777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159207</xdr:rowOff>
    </xdr:from>
    <xdr:to>
      <xdr:col>85</xdr:col>
      <xdr:colOff>127000</xdr:colOff>
      <xdr:row>55</xdr:row>
      <xdr:rowOff>20162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17507"/>
          <a:ext cx="8382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20162</xdr:rowOff>
    </xdr:from>
    <xdr:to>
      <xdr:col>81</xdr:col>
      <xdr:colOff>50800</xdr:colOff>
      <xdr:row>56</xdr:row>
      <xdr:rowOff>149873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49912"/>
          <a:ext cx="889000" cy="3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149873</xdr:rowOff>
    </xdr:from>
    <xdr:to>
      <xdr:col>76</xdr:col>
      <xdr:colOff>114300</xdr:colOff>
      <xdr:row>57</xdr:row>
      <xdr:rowOff>112135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51073"/>
          <a:ext cx="889000" cy="1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73692</xdr:rowOff>
    </xdr:from>
    <xdr:to>
      <xdr:col>71</xdr:col>
      <xdr:colOff>177800</xdr:colOff>
      <xdr:row>57</xdr:row>
      <xdr:rowOff>112135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46342"/>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108407</xdr:rowOff>
    </xdr:from>
    <xdr:to>
      <xdr:col>85</xdr:col>
      <xdr:colOff>177800</xdr:colOff>
      <xdr:row>55</xdr:row>
      <xdr:rowOff>38557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131284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140812</xdr:rowOff>
    </xdr:from>
    <xdr:to>
      <xdr:col>81</xdr:col>
      <xdr:colOff>101600</xdr:colOff>
      <xdr:row>55</xdr:row>
      <xdr:rowOff>70962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87489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99073</xdr:rowOff>
    </xdr:from>
    <xdr:to>
      <xdr:col>76</xdr:col>
      <xdr:colOff>165100</xdr:colOff>
      <xdr:row>57</xdr:row>
      <xdr:rowOff>29223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61335</xdr:rowOff>
    </xdr:from>
    <xdr:to>
      <xdr:col>72</xdr:col>
      <xdr:colOff>38100</xdr:colOff>
      <xdr:row>57</xdr:row>
      <xdr:rowOff>162935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154062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22892</xdr:rowOff>
    </xdr:from>
    <xdr:to>
      <xdr:col>67</xdr:col>
      <xdr:colOff>101600</xdr:colOff>
      <xdr:row>57</xdr:row>
      <xdr:rowOff>124492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44602</xdr:rowOff>
    </xdr:from>
    <xdr:to>
      <xdr:col>85</xdr:col>
      <xdr:colOff>127000</xdr:colOff>
      <xdr:row>98</xdr:row>
      <xdr:rowOff>45174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4670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17986</xdr:rowOff>
    </xdr:from>
    <xdr:to>
      <xdr:col>81</xdr:col>
      <xdr:colOff>50800</xdr:colOff>
      <xdr:row>98</xdr:row>
      <xdr:rowOff>45174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20086"/>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159769</xdr:rowOff>
    </xdr:from>
    <xdr:to>
      <xdr:col>76</xdr:col>
      <xdr:colOff>114300</xdr:colOff>
      <xdr:row>98</xdr:row>
      <xdr:rowOff>17986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9041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159769</xdr:rowOff>
    </xdr:from>
    <xdr:to>
      <xdr:col>71</xdr:col>
      <xdr:colOff>177800</xdr:colOff>
      <xdr:row>97</xdr:row>
      <xdr:rowOff>164520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90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165252</xdr:rowOff>
    </xdr:from>
    <xdr:to>
      <xdr:col>85</xdr:col>
      <xdr:colOff>177800</xdr:colOff>
      <xdr:row>98</xdr:row>
      <xdr:rowOff>95402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80179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165824</xdr:rowOff>
    </xdr:from>
    <xdr:to>
      <xdr:col>81</xdr:col>
      <xdr:colOff>101600</xdr:colOff>
      <xdr:row>98</xdr:row>
      <xdr:rowOff>95974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138636</xdr:rowOff>
    </xdr:from>
    <xdr:to>
      <xdr:col>76</xdr:col>
      <xdr:colOff>165100</xdr:colOff>
      <xdr:row>98</xdr:row>
      <xdr:rowOff>68786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59913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108969</xdr:rowOff>
    </xdr:from>
    <xdr:to>
      <xdr:col>72</xdr:col>
      <xdr:colOff>38100</xdr:colOff>
      <xdr:row>98</xdr:row>
      <xdr:rowOff>39119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113720</xdr:rowOff>
    </xdr:from>
    <xdr:to>
      <xdr:col>67</xdr:col>
      <xdr:colOff>101600</xdr:colOff>
      <xdr:row>98</xdr:row>
      <xdr:rowOff>43870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総務費は昨年度と比較して</a:t>
          </a:r>
          <a:r>
            <a:rPr kumimoji="1" lang="en-US" altLang="ja-JP" sz="1300">
              <a:latin typeface="ＭＳ Ｐゴシック" panose="020B0600070205080204" pitchFamily="50" charset="-128"/>
              <a:ea typeface="ＭＳ Ｐゴシック" panose="020B0600070205080204" pitchFamily="50" charset="-128"/>
            </a:rPr>
            <a:t>98,635</a:t>
          </a:r>
          <a:r>
            <a:rPr kumimoji="1" lang="ja-JP" altLang="en-US" sz="1300">
              <a:latin typeface="ＭＳ Ｐゴシック" panose="020B0600070205080204" pitchFamily="50" charset="-128"/>
              <a:ea typeface="ＭＳ Ｐゴシック" panose="020B0600070205080204" pitchFamily="50" charset="-128"/>
            </a:rPr>
            <a:t>円の増加となった。増要因は特別定額給付金や地方公共団体情報システム機構交付金等である。民生費は昨年度と比較して</a:t>
          </a:r>
          <a:r>
            <a:rPr kumimoji="1" lang="en-US" altLang="ja-JP" sz="1300">
              <a:latin typeface="ＭＳ Ｐゴシック" panose="020B0600070205080204" pitchFamily="50" charset="-128"/>
              <a:ea typeface="ＭＳ Ｐゴシック" panose="020B0600070205080204" pitchFamily="50" charset="-128"/>
            </a:rPr>
            <a:t>6,609</a:t>
          </a:r>
          <a:r>
            <a:rPr kumimoji="1" lang="ja-JP" altLang="en-US" sz="1300">
              <a:latin typeface="ＭＳ Ｐゴシック" panose="020B0600070205080204" pitchFamily="50" charset="-128"/>
              <a:ea typeface="ＭＳ Ｐゴシック" panose="020B0600070205080204" pitchFamily="50" charset="-128"/>
            </a:rPr>
            <a:t>円の増加となった。増要因は緑丘児童クラブの施設整備工事等である。衛生費は昨年度と比較して</a:t>
          </a:r>
          <a:r>
            <a:rPr kumimoji="1" lang="en-US" altLang="ja-JP" sz="1300">
              <a:latin typeface="ＭＳ Ｐゴシック" panose="020B0600070205080204" pitchFamily="50" charset="-128"/>
              <a:ea typeface="ＭＳ Ｐゴシック" panose="020B0600070205080204" pitchFamily="50" charset="-128"/>
            </a:rPr>
            <a:t>3,516</a:t>
          </a:r>
          <a:r>
            <a:rPr kumimoji="1" lang="ja-JP" altLang="en-US" sz="1300">
              <a:latin typeface="ＭＳ Ｐゴシック" panose="020B0600070205080204" pitchFamily="50" charset="-128"/>
              <a:ea typeface="ＭＳ Ｐゴシック" panose="020B0600070205080204" pitchFamily="50" charset="-128"/>
            </a:rPr>
            <a:t>千円の増加となった。増要因は常滑武豊衛生組合負担金（中部国際空港に係るごみの搬入量の減少により、武豊町の負担割合が増加した）やコロナ対策としての水道基本料金無料化に係る費用等である。商工費は昨年度と比較して</a:t>
          </a:r>
          <a:r>
            <a:rPr kumimoji="1" lang="en-US" altLang="ja-JP" sz="1300">
              <a:latin typeface="ＭＳ Ｐゴシック" panose="020B0600070205080204" pitchFamily="50" charset="-128"/>
              <a:ea typeface="ＭＳ Ｐゴシック" panose="020B0600070205080204" pitchFamily="50" charset="-128"/>
            </a:rPr>
            <a:t>5,757</a:t>
          </a:r>
          <a:r>
            <a:rPr kumimoji="1" lang="ja-JP" altLang="en-US" sz="1300">
              <a:latin typeface="ＭＳ Ｐゴシック" panose="020B0600070205080204" pitchFamily="50" charset="-128"/>
              <a:ea typeface="ＭＳ Ｐゴシック" panose="020B0600070205080204" pitchFamily="50" charset="-128"/>
            </a:rPr>
            <a:t>円の増加となった。増要因はプレミアム付商品券交付事業費補助金や新型コロナウイルス感染症対策協力金等である。土木費は昨年度と比較して</a:t>
          </a:r>
          <a:r>
            <a:rPr kumimoji="1" lang="en-US" altLang="ja-JP" sz="1300">
              <a:latin typeface="ＭＳ Ｐゴシック" panose="020B0600070205080204" pitchFamily="50" charset="-128"/>
              <a:ea typeface="ＭＳ Ｐゴシック" panose="020B0600070205080204" pitchFamily="50" charset="-128"/>
            </a:rPr>
            <a:t>5,234</a:t>
          </a:r>
          <a:r>
            <a:rPr kumimoji="1" lang="ja-JP" altLang="en-US" sz="1300">
              <a:latin typeface="ＭＳ Ｐゴシック" panose="020B0600070205080204" pitchFamily="50" charset="-128"/>
              <a:ea typeface="ＭＳ Ｐゴシック" panose="020B0600070205080204" pitchFamily="50" charset="-128"/>
            </a:rPr>
            <a:t>千円の増加となった。増要因は下水道事業会計繰出金等である。消防費は昨年度と比較して</a:t>
          </a:r>
          <a:r>
            <a:rPr kumimoji="1" lang="en-US" altLang="ja-JP" sz="1300">
              <a:latin typeface="ＭＳ Ｐゴシック" panose="020B0600070205080204" pitchFamily="50" charset="-128"/>
              <a:ea typeface="ＭＳ Ｐゴシック" panose="020B0600070205080204" pitchFamily="50" charset="-128"/>
            </a:rPr>
            <a:t>1,703</a:t>
          </a:r>
          <a:r>
            <a:rPr kumimoji="1" lang="ja-JP" altLang="en-US" sz="1300">
              <a:latin typeface="ＭＳ Ｐゴシック" panose="020B0600070205080204" pitchFamily="50" charset="-128"/>
              <a:ea typeface="ＭＳ Ｐゴシック" panose="020B0600070205080204" pitchFamily="50" charset="-128"/>
            </a:rPr>
            <a:t>円の増加となった。増要因は知多中部広域事務組合負担金やハザードマップ作成業務委託料等である。教育費は昨年度と比較して</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円の増加となった。増要因は屋内温水プール施設整備・管理運営事業委託料や小中学校情報機器購入費等である。教育費及び公債費は、令和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供用開始予定の屋内温水プールの建設事業にあわせて、事業経費や借入による公債費の増加が見込ま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コロナ禍による各種事業の増加や、大規模普通建設事業の増加に伴い、令和２年度の財政調整基金の残高は</a:t>
          </a:r>
          <a:r>
            <a:rPr kumimoji="1" lang="en-US" altLang="ja-JP" sz="1200">
              <a:latin typeface="ＭＳ ゴシック" pitchFamily="49" charset="-128"/>
              <a:ea typeface="ＭＳ ゴシック" pitchFamily="49" charset="-128"/>
            </a:rPr>
            <a:t>320</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1,758</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482</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123</a:t>
          </a:r>
          <a:r>
            <a:rPr kumimoji="1" lang="ja-JP" altLang="en-US" sz="1200">
              <a:latin typeface="ＭＳ ゴシック" pitchFamily="49" charset="-128"/>
              <a:ea typeface="ＭＳ ゴシック" pitchFamily="49" charset="-128"/>
            </a:rPr>
            <a:t>百万円の増加となった。標準財政規模比は財政調整基金残高の減少により全体で</a:t>
          </a:r>
          <a:r>
            <a:rPr kumimoji="1" lang="en-US" altLang="ja-JP" sz="1200">
              <a:latin typeface="ＭＳ ゴシック" pitchFamily="49" charset="-128"/>
              <a:ea typeface="ＭＳ ゴシック" pitchFamily="49" charset="-128"/>
            </a:rPr>
            <a:t>4.56</a:t>
          </a:r>
          <a:r>
            <a:rPr kumimoji="1" lang="ja-JP" altLang="en-US" sz="1200">
              <a:latin typeface="ＭＳ ゴシック" pitchFamily="49" charset="-128"/>
              <a:ea typeface="ＭＳ ゴシック" pitchFamily="49" charset="-128"/>
            </a:rPr>
            <a:t>％減少した。今後も将来を見据えた大型事業が進められていく予定があるが、適正な財政運営に心がけ、財政調整基金の適切な確保に努めていかなければならない。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増加しているのは、財政調整基金の取り崩し金額の増加が主な要因である。下水道事業特別会計は令和２年度より公営企業会計法を適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２年度の元利償還金は横ばいとなっている。また、「公共下水道事業特別会計の地方債に充てることが認められる繰入金の額」が、公営企業法の適応により減少した。これにより、実質公債費比率を算定する分子が大きく減少し、実質公債費比率も減少した。今後とも、地方債残高の上限に留意した財政運営に努め、現在の水準を過度に上回ら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一般会計の地方債現在高は中央公園整備事業等の新たな地方債の借入により前年度より</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百万円増加した。下水道会計は地方債の償還が進んでいることで地方債残高が減少し、公営企業債等繰入見込額も減少している。加えて、設立法人等の負債額等負担見込額の減少は、土地開発公社からの用地買戻し（屋内温水プール建設用地等）により、将来負担（債務保証）が減少したことによるものである。今後は屋内温水プール建設事業など、大規模事業を予定しており、地方債の借入に伴い、将来負担比率も一時的に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地方税の収入増加により歳入総額は増加したが、それを上回る歳出総額の増加（中央公園整備事業等の大規模事業）により、財政調整基金を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百万円取崩した。歳計余剰金は、コロナ禍による事業未執行等の影響もあり、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百万円を積立てたが、差し引きで財政調整基金の残高は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百万円減少した。その他の基金については、庁舎建設基金に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年度までは基金を取崩しての財政運営となる見込みであるが、令和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年度以降は臨海部における法人の事業投資による増収が見込まれている。令和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百万円程度となる見込みだが、それ以降は計画的な積立を行い、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百万円程度を維持できるように財政運営を行う。特定目的基金は、令和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年度に屋内温水プール建設事業のために教育施設等整備事業基金の大規模な取崩しを行うが、令和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都市計画事業基金、福祉施設整備基金、庁舎建設基金、砂川会館運営基金の５つの基金を設けており、それぞれ、施設整備等において必要とされた事業に充てることとしている。近年では、屋内温水プールの建設に向けた教育施設等整備事業基金の積立と、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令和２年度は、特段大きな取崩しは行っていないが、令和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年度開業となる屋内温水プールの建設用地の買戻し費用に充てるため、教育施設等整備事業基金を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百万円程度取崩し、同額を積立てた。また、庁舎建設基金に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年度までにほぼ全額の取崩しをおこなう予定である。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年度までにほぼ全額の取崩しをおこなう予定である。その他の基金については、町税の増収が見込まれる令和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年度までは、現状の積立額に大きな変更はないが、令和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年度以降は、積立額を増やし、老朽化する公共施設等の維持補修や長寿命化、建替費用など、将来必要になる経費への充当財源とする。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２年度決算は、コロナ禍による国庫補助金等をはじめとした各種交付金等の増加により歳入総額は増加したが、中央公園整備事業等の大規模事業など、それを上回る歳出総額の増加により、取崩し額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今後もこれまでと同様、財源調整機能を果たすために適切な残高の確保に留意していく。中長期財政計画における町税は令和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年度までは減収見込みであることや、屋内温水プール建設事業など大規模事業も見据え、多額の取崩しも予想される。令和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年度までは基金を取崩しての財政運営をすることとなるが、令和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年度以降においては臨海部における法人の事業投資による増収が見込まれているため、財政調整基金の残高を標準財政規模の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百万円程度で維持できるように計画的な財政運営を行う。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19712450</v>
      </c>
      <c r="BO4" s="395"/>
      <c r="BP4" s="395"/>
      <c r="BQ4" s="395"/>
      <c r="BR4" s="395"/>
      <c r="BS4" s="395"/>
      <c r="BT4" s="395"/>
      <c r="BU4" s="396"/>
      <c r="BV4" s="394">
        <v>14299915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5.2</v>
      </c>
      <c r="CU4" s="401"/>
      <c r="CV4" s="401"/>
      <c r="CW4" s="401"/>
      <c r="CX4" s="401"/>
      <c r="CY4" s="401"/>
      <c r="CZ4" s="401"/>
      <c r="DA4" s="402"/>
      <c r="DB4" s="400">
        <v>4.0999999999999996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18943093</v>
      </c>
      <c r="BO5" s="432"/>
      <c r="BP5" s="432"/>
      <c r="BQ5" s="432"/>
      <c r="BR5" s="432"/>
      <c r="BS5" s="432"/>
      <c r="BT5" s="432"/>
      <c r="BU5" s="433"/>
      <c r="BV5" s="431">
        <v>13861599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83.6</v>
      </c>
      <c r="CU5" s="429"/>
      <c r="CV5" s="429"/>
      <c r="CW5" s="429"/>
      <c r="CX5" s="429"/>
      <c r="CY5" s="429"/>
      <c r="CZ5" s="429"/>
      <c r="DA5" s="430"/>
      <c r="DB5" s="428">
        <v>88.5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769357</v>
      </c>
      <c r="BO6" s="432"/>
      <c r="BP6" s="432"/>
      <c r="BQ6" s="432"/>
      <c r="BR6" s="432"/>
      <c r="BS6" s="432"/>
      <c r="BT6" s="432"/>
      <c r="BU6" s="433"/>
      <c r="BV6" s="431">
        <v>438316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85.6</v>
      </c>
      <c r="CU6" s="469"/>
      <c r="CV6" s="469"/>
      <c r="CW6" s="469"/>
      <c r="CX6" s="469"/>
      <c r="CY6" s="469"/>
      <c r="CZ6" s="469"/>
      <c r="DA6" s="470"/>
      <c r="DB6" s="468">
        <v>88.5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287280</v>
      </c>
      <c r="BO7" s="432"/>
      <c r="BP7" s="432"/>
      <c r="BQ7" s="432"/>
      <c r="BR7" s="432"/>
      <c r="BS7" s="432"/>
      <c r="BT7" s="432"/>
      <c r="BU7" s="433"/>
      <c r="BV7" s="431">
        <v>79219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9211427</v>
      </c>
      <c r="CU7" s="432"/>
      <c r="CV7" s="432"/>
      <c r="CW7" s="432"/>
      <c r="CX7" s="432"/>
      <c r="CY7" s="432"/>
      <c r="CZ7" s="432"/>
      <c r="DA7" s="433"/>
      <c r="DB7" s="431">
        <v>8787574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482077</v>
      </c>
      <c r="BO8" s="432"/>
      <c r="BP8" s="432"/>
      <c r="BQ8" s="432"/>
      <c r="BR8" s="432"/>
      <c r="BS8" s="432"/>
      <c r="BT8" s="432"/>
      <c r="BU8" s="433"/>
      <c r="BV8" s="431">
        <v>359097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1.01</v>
      </c>
      <c r="CU8" s="472"/>
      <c r="CV8" s="472"/>
      <c r="CW8" s="472"/>
      <c r="CX8" s="472"/>
      <c r="CY8" s="472"/>
      <c r="CZ8" s="472"/>
      <c r="DA8" s="473"/>
      <c r="DB8" s="471">
        <v>1.02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43535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122980</v>
      </c>
      <c r="BO9" s="432"/>
      <c r="BP9" s="432"/>
      <c r="BQ9" s="432"/>
      <c r="BR9" s="432"/>
      <c r="BS9" s="432"/>
      <c r="BT9" s="432"/>
      <c r="BU9" s="433"/>
      <c r="BV9" s="431">
        <v>92590</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5.5</v>
      </c>
      <c r="CU9" s="429"/>
      <c r="CV9" s="429"/>
      <c r="CW9" s="429"/>
      <c r="CX9" s="429"/>
      <c r="CY9" s="429"/>
      <c r="CZ9" s="429"/>
      <c r="DA9" s="430"/>
      <c r="DB9" s="428">
        <v>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42473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109</v>
      </c>
      <c r="AV10" s="464"/>
      <c r="AW10" s="464"/>
      <c r="AX10" s="464"/>
      <c r="AY10" s="465" t="s">
        <v>121</v>
      </c>
      <c r="AZ10" s="466"/>
      <c r="BA10" s="466"/>
      <c r="BB10" s="466"/>
      <c r="BC10" s="466"/>
      <c r="BD10" s="466"/>
      <c r="BE10" s="466"/>
      <c r="BF10" s="466"/>
      <c r="BG10" s="466"/>
      <c r="BH10" s="466"/>
      <c r="BI10" s="466"/>
      <c r="BJ10" s="466"/>
      <c r="BK10" s="466"/>
      <c r="BL10" s="466"/>
      <c r="BM10" s="467"/>
      <c r="BN10" s="431">
        <v>849</v>
      </c>
      <c r="BO10" s="432"/>
      <c r="BP10" s="432"/>
      <c r="BQ10" s="432"/>
      <c r="BR10" s="432"/>
      <c r="BS10" s="432"/>
      <c r="BT10" s="432"/>
      <c r="BU10" s="433"/>
      <c r="BV10" s="431">
        <v>889</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43588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680000</v>
      </c>
      <c r="BO12" s="432"/>
      <c r="BP12" s="432"/>
      <c r="BQ12" s="432"/>
      <c r="BR12" s="432"/>
      <c r="BS12" s="432"/>
      <c r="BT12" s="432"/>
      <c r="BU12" s="433"/>
      <c r="BV12" s="431">
        <v>410000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42375</v>
      </c>
      <c r="S13" s="516"/>
      <c r="T13" s="516"/>
      <c r="U13" s="516"/>
      <c r="V13" s="517"/>
      <c r="W13" s="447" t="s">
        <v>141</v>
      </c>
      <c r="X13" s="448"/>
      <c r="Y13" s="448"/>
      <c r="Z13" s="448"/>
      <c r="AA13" s="448"/>
      <c r="AB13" s="438"/>
      <c r="AC13" s="482">
        <v>308</v>
      </c>
      <c r="AD13" s="483"/>
      <c r="AE13" s="483"/>
      <c r="AF13" s="483"/>
      <c r="AG13" s="525"/>
      <c r="AH13" s="482">
        <v>315</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-556171</v>
      </c>
      <c r="BO13" s="432"/>
      <c r="BP13" s="432"/>
      <c r="BQ13" s="432"/>
      <c r="BR13" s="432"/>
      <c r="BS13" s="432"/>
      <c r="BT13" s="432"/>
      <c r="BU13" s="433"/>
      <c r="BV13" s="431">
        <v>-316521</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-0.9</v>
      </c>
      <c r="CU13" s="429"/>
      <c r="CV13" s="429"/>
      <c r="CW13" s="429"/>
      <c r="CX13" s="429"/>
      <c r="CY13" s="429"/>
      <c r="CZ13" s="429"/>
      <c r="DA13" s="430"/>
      <c r="DB13" s="428">
        <v>0.3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43639</v>
      </c>
      <c r="S14" s="516"/>
      <c r="T14" s="516"/>
      <c r="U14" s="516"/>
      <c r="V14" s="517"/>
      <c r="W14" s="421"/>
      <c r="X14" s="422"/>
      <c r="Y14" s="422"/>
      <c r="Z14" s="422"/>
      <c r="AA14" s="422"/>
      <c r="AB14" s="411"/>
      <c r="AC14" s="518">
        <v>1.5</v>
      </c>
      <c r="AD14" s="519"/>
      <c r="AE14" s="519"/>
      <c r="AF14" s="519"/>
      <c r="AG14" s="520"/>
      <c r="AH14" s="518">
        <v>1.5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148</v>
      </c>
      <c r="CU14" s="530"/>
      <c r="CV14" s="530"/>
      <c r="CW14" s="530"/>
      <c r="CX14" s="530"/>
      <c r="CY14" s="530"/>
      <c r="CZ14" s="530"/>
      <c r="DA14" s="531"/>
      <c r="DB14" s="529" t="s">
        <v>148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42458</v>
      </c>
      <c r="S15" s="516"/>
      <c r="T15" s="516"/>
      <c r="U15" s="516"/>
      <c r="V15" s="517"/>
      <c r="W15" s="447" t="s">
        <v>150</v>
      </c>
      <c r="X15" s="448"/>
      <c r="Y15" s="448"/>
      <c r="Z15" s="448"/>
      <c r="AA15" s="448"/>
      <c r="AB15" s="438"/>
      <c r="AC15" s="482">
        <v>8472</v>
      </c>
      <c r="AD15" s="483"/>
      <c r="AE15" s="483"/>
      <c r="AF15" s="483"/>
      <c r="AG15" s="525"/>
      <c r="AH15" s="482">
        <v>8531</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6948434</v>
      </c>
      <c r="BO15" s="395"/>
      <c r="BP15" s="395"/>
      <c r="BQ15" s="395"/>
      <c r="BR15" s="395"/>
      <c r="BS15" s="395"/>
      <c r="BT15" s="395"/>
      <c r="BU15" s="396"/>
      <c r="BV15" s="394">
        <v>6838055</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41.2</v>
      </c>
      <c r="AD16" s="519"/>
      <c r="AE16" s="519"/>
      <c r="AF16" s="519"/>
      <c r="AG16" s="520"/>
      <c r="AH16" s="518">
        <v>41.7</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7071111</v>
      </c>
      <c r="BO16" s="432"/>
      <c r="BP16" s="432"/>
      <c r="BQ16" s="432"/>
      <c r="BR16" s="432"/>
      <c r="BS16" s="432"/>
      <c r="BT16" s="432"/>
      <c r="BU16" s="433"/>
      <c r="BV16" s="431">
        <v>6612147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11790</v>
      </c>
      <c r="AD17" s="483"/>
      <c r="AE17" s="483"/>
      <c r="AF17" s="483"/>
      <c r="AG17" s="525"/>
      <c r="AH17" s="482">
        <v>11594</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8878295</v>
      </c>
      <c r="BO17" s="432"/>
      <c r="BP17" s="432"/>
      <c r="BQ17" s="432"/>
      <c r="BR17" s="432"/>
      <c r="BS17" s="432"/>
      <c r="BT17" s="432"/>
      <c r="BU17" s="433"/>
      <c r="BV17" s="431">
        <v>8787574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26.38</v>
      </c>
      <c r="M18" s="547"/>
      <c r="N18" s="547"/>
      <c r="O18" s="547"/>
      <c r="P18" s="547"/>
      <c r="Q18" s="547"/>
      <c r="R18" s="548"/>
      <c r="S18" s="548"/>
      <c r="T18" s="548"/>
      <c r="U18" s="548"/>
      <c r="V18" s="549"/>
      <c r="W18" s="449"/>
      <c r="X18" s="450"/>
      <c r="Y18" s="450"/>
      <c r="Z18" s="450"/>
      <c r="AA18" s="450"/>
      <c r="AB18" s="441"/>
      <c r="AC18" s="550">
        <v>57.3</v>
      </c>
      <c r="AD18" s="551"/>
      <c r="AE18" s="551"/>
      <c r="AF18" s="551"/>
      <c r="AG18" s="552"/>
      <c r="AH18" s="550">
        <v>56.7</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7740813</v>
      </c>
      <c r="BO18" s="432"/>
      <c r="BP18" s="432"/>
      <c r="BQ18" s="432"/>
      <c r="BR18" s="432"/>
      <c r="BS18" s="432"/>
      <c r="BT18" s="432"/>
      <c r="BU18" s="433"/>
      <c r="BV18" s="431">
        <v>7870217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1650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10870168</v>
      </c>
      <c r="BO19" s="432"/>
      <c r="BP19" s="432"/>
      <c r="BQ19" s="432"/>
      <c r="BR19" s="432"/>
      <c r="BS19" s="432"/>
      <c r="BT19" s="432"/>
      <c r="BU19" s="433"/>
      <c r="BV19" s="431">
        <v>9996575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18122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6631732</v>
      </c>
      <c r="BO23" s="432"/>
      <c r="BP23" s="432"/>
      <c r="BQ23" s="432"/>
      <c r="BR23" s="432"/>
      <c r="BS23" s="432"/>
      <c r="BT23" s="432"/>
      <c r="BU23" s="433"/>
      <c r="BV23" s="431">
        <v>6137870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8700</v>
      </c>
      <c r="R24" s="483"/>
      <c r="S24" s="483"/>
      <c r="T24" s="483"/>
      <c r="U24" s="483"/>
      <c r="V24" s="525"/>
      <c r="W24" s="584"/>
      <c r="X24" s="572"/>
      <c r="Y24" s="573"/>
      <c r="Z24" s="481" t="s">
        <v>174</v>
      </c>
      <c r="AA24" s="461"/>
      <c r="AB24" s="461"/>
      <c r="AC24" s="461"/>
      <c r="AD24" s="461"/>
      <c r="AE24" s="461"/>
      <c r="AF24" s="461"/>
      <c r="AG24" s="462"/>
      <c r="AH24" s="482">
        <v>320</v>
      </c>
      <c r="AI24" s="483"/>
      <c r="AJ24" s="483"/>
      <c r="AK24" s="483"/>
      <c r="AL24" s="525"/>
      <c r="AM24" s="482">
        <v>924160</v>
      </c>
      <c r="AN24" s="483"/>
      <c r="AO24" s="483"/>
      <c r="AP24" s="483"/>
      <c r="AQ24" s="483"/>
      <c r="AR24" s="525"/>
      <c r="AS24" s="482">
        <v>2888</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3938964</v>
      </c>
      <c r="BO24" s="432"/>
      <c r="BP24" s="432"/>
      <c r="BQ24" s="432"/>
      <c r="BR24" s="432"/>
      <c r="BS24" s="432"/>
      <c r="BT24" s="432"/>
      <c r="BU24" s="433"/>
      <c r="BV24" s="431">
        <v>4009723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6900</v>
      </c>
      <c r="R25" s="483"/>
      <c r="S25" s="483"/>
      <c r="T25" s="483"/>
      <c r="U25" s="483"/>
      <c r="V25" s="525"/>
      <c r="W25" s="584"/>
      <c r="X25" s="572"/>
      <c r="Y25" s="573"/>
      <c r="Z25" s="481" t="s">
        <v>177</v>
      </c>
      <c r="AA25" s="461"/>
      <c r="AB25" s="461"/>
      <c r="AC25" s="461"/>
      <c r="AD25" s="461"/>
      <c r="AE25" s="461"/>
      <c r="AF25" s="461"/>
      <c r="AG25" s="462"/>
      <c r="AH25" s="482" t="s">
        <v>148</v>
      </c>
      <c r="AI25" s="483"/>
      <c r="AJ25" s="483"/>
      <c r="AK25" s="483"/>
      <c r="AL25" s="525"/>
      <c r="AM25" s="482" t="s">
        <v>148</v>
      </c>
      <c r="AN25" s="483"/>
      <c r="AO25" s="483"/>
      <c r="AP25" s="483"/>
      <c r="AQ25" s="483"/>
      <c r="AR25" s="525"/>
      <c r="AS25" s="482" t="s">
        <v>178</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v>4764784</v>
      </c>
      <c r="BO25" s="395"/>
      <c r="BP25" s="395"/>
      <c r="BQ25" s="395"/>
      <c r="BR25" s="395"/>
      <c r="BS25" s="395"/>
      <c r="BT25" s="395"/>
      <c r="BU25" s="396"/>
      <c r="BV25" s="394">
        <v>5011323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61"/>
      <c r="G26" s="461"/>
      <c r="H26" s="461"/>
      <c r="I26" s="461"/>
      <c r="J26" s="461"/>
      <c r="K26" s="462"/>
      <c r="L26" s="482">
        <v>1</v>
      </c>
      <c r="M26" s="483"/>
      <c r="N26" s="483"/>
      <c r="O26" s="483"/>
      <c r="P26" s="525"/>
      <c r="Q26" s="482">
        <v>6350</v>
      </c>
      <c r="R26" s="483"/>
      <c r="S26" s="483"/>
      <c r="T26" s="483"/>
      <c r="U26" s="483"/>
      <c r="V26" s="525"/>
      <c r="W26" s="584"/>
      <c r="X26" s="572"/>
      <c r="Y26" s="573"/>
      <c r="Z26" s="481" t="s">
        <v>181</v>
      </c>
      <c r="AA26" s="594"/>
      <c r="AB26" s="594"/>
      <c r="AC26" s="594"/>
      <c r="AD26" s="594"/>
      <c r="AE26" s="594"/>
      <c r="AF26" s="594"/>
      <c r="AG26" s="595"/>
      <c r="AH26" s="482">
        <v>15</v>
      </c>
      <c r="AI26" s="483"/>
      <c r="AJ26" s="483"/>
      <c r="AK26" s="483"/>
      <c r="AL26" s="525"/>
      <c r="AM26" s="482">
        <v>32385</v>
      </c>
      <c r="AN26" s="483"/>
      <c r="AO26" s="483"/>
      <c r="AP26" s="483"/>
      <c r="AQ26" s="483"/>
      <c r="AR26" s="525"/>
      <c r="AS26" s="482">
        <v>2159</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148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3850</v>
      </c>
      <c r="R27" s="483"/>
      <c r="S27" s="483"/>
      <c r="T27" s="483"/>
      <c r="U27" s="483"/>
      <c r="V27" s="525"/>
      <c r="W27" s="584"/>
      <c r="X27" s="572"/>
      <c r="Y27" s="573"/>
      <c r="Z27" s="481" t="s">
        <v>184</v>
      </c>
      <c r="AA27" s="461"/>
      <c r="AB27" s="461"/>
      <c r="AC27" s="461"/>
      <c r="AD27" s="461"/>
      <c r="AE27" s="461"/>
      <c r="AF27" s="461"/>
      <c r="AG27" s="462"/>
      <c r="AH27" s="482" t="s">
        <v>148</v>
      </c>
      <c r="AI27" s="483"/>
      <c r="AJ27" s="483"/>
      <c r="AK27" s="483"/>
      <c r="AL27" s="525"/>
      <c r="AM27" s="482" t="s">
        <v>138</v>
      </c>
      <c r="AN27" s="483"/>
      <c r="AO27" s="483"/>
      <c r="AP27" s="483"/>
      <c r="AQ27" s="483"/>
      <c r="AR27" s="525"/>
      <c r="AS27" s="482" t="s">
        <v>138</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1021700</v>
      </c>
      <c r="BO27" s="608"/>
      <c r="BP27" s="608"/>
      <c r="BQ27" s="608"/>
      <c r="BR27" s="608"/>
      <c r="BS27" s="608"/>
      <c r="BT27" s="608"/>
      <c r="BU27" s="609"/>
      <c r="BV27" s="607">
        <v>1020189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3050</v>
      </c>
      <c r="R28" s="483"/>
      <c r="S28" s="483"/>
      <c r="T28" s="483"/>
      <c r="U28" s="483"/>
      <c r="V28" s="525"/>
      <c r="W28" s="584"/>
      <c r="X28" s="572"/>
      <c r="Y28" s="573"/>
      <c r="Z28" s="481" t="s">
        <v>187</v>
      </c>
      <c r="AA28" s="461"/>
      <c r="AB28" s="461"/>
      <c r="AC28" s="461"/>
      <c r="AD28" s="461"/>
      <c r="AE28" s="461"/>
      <c r="AF28" s="461"/>
      <c r="AG28" s="462"/>
      <c r="AH28" s="482" t="s">
        <v>138</v>
      </c>
      <c r="AI28" s="483"/>
      <c r="AJ28" s="483"/>
      <c r="AK28" s="483"/>
      <c r="AL28" s="525"/>
      <c r="AM28" s="482" t="s">
        <v>178</v>
      </c>
      <c r="AN28" s="483"/>
      <c r="AO28" s="483"/>
      <c r="AP28" s="483"/>
      <c r="AQ28" s="483"/>
      <c r="AR28" s="525"/>
      <c r="AS28" s="482" t="s">
        <v>138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1758228</v>
      </c>
      <c r="BO28" s="395"/>
      <c r="BP28" s="395"/>
      <c r="BQ28" s="395"/>
      <c r="BR28" s="395"/>
      <c r="BS28" s="395"/>
      <c r="BT28" s="395"/>
      <c r="BU28" s="396"/>
      <c r="BV28" s="394">
        <v>2078283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14</v>
      </c>
      <c r="M29" s="483"/>
      <c r="N29" s="483"/>
      <c r="O29" s="483"/>
      <c r="P29" s="525"/>
      <c r="Q29" s="482">
        <v>2750</v>
      </c>
      <c r="R29" s="483"/>
      <c r="S29" s="483"/>
      <c r="T29" s="483"/>
      <c r="U29" s="483"/>
      <c r="V29" s="525"/>
      <c r="W29" s="585"/>
      <c r="X29" s="586"/>
      <c r="Y29" s="587"/>
      <c r="Z29" s="481" t="s">
        <v>190</v>
      </c>
      <c r="AA29" s="461"/>
      <c r="AB29" s="461"/>
      <c r="AC29" s="461"/>
      <c r="AD29" s="461"/>
      <c r="AE29" s="461"/>
      <c r="AF29" s="461"/>
      <c r="AG29" s="462"/>
      <c r="AH29" s="482">
        <v>320</v>
      </c>
      <c r="AI29" s="483"/>
      <c r="AJ29" s="483"/>
      <c r="AK29" s="483"/>
      <c r="AL29" s="525"/>
      <c r="AM29" s="482">
        <v>924160</v>
      </c>
      <c r="AN29" s="483"/>
      <c r="AO29" s="483"/>
      <c r="AP29" s="483"/>
      <c r="AQ29" s="483"/>
      <c r="AR29" s="525"/>
      <c r="AS29" s="482">
        <v>2888</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t="s">
        <v>148</v>
      </c>
      <c r="BO29" s="432"/>
      <c r="BP29" s="432"/>
      <c r="BQ29" s="432"/>
      <c r="BR29" s="432"/>
      <c r="BS29" s="432"/>
      <c r="BT29" s="432"/>
      <c r="BU29" s="433"/>
      <c r="BV29" s="431" t="s">
        <v>148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887495</v>
      </c>
      <c r="BO30" s="608"/>
      <c r="BP30" s="608"/>
      <c r="BQ30" s="608"/>
      <c r="BR30" s="608"/>
      <c r="BS30" s="608"/>
      <c r="BT30" s="608"/>
      <c r="BU30" s="609"/>
      <c r="BV30" s="607">
        <v>878084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202</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201</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愛知県市町村職員退職手当組合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半田市土地開発公社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愛知県後期高齢者医療広域連合（一般会計）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愛知県後期高齢者医療広域連合（後期高齢者医療特別会計）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知多中部広域事務組合（一般会計）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知多中部広域事務組合（消防指令センター特別会計）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常滑武豊衛生組合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知多南部広域環境組合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中部知多衛生組合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Zrb3J3GYobQ17ft5o7m0WDEOP58wMy8iYVMoKXKhy57rOahjlsRaQTkGLrRmt4indyURf/7Vw2wpdv0yzdR//Q==" saltValue="88N9+QitLR0POTBmLmUo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8157817</v>
      </c>
      <c r="S5" s="637"/>
      <c r="T5" s="637"/>
      <c r="U5" s="637"/>
      <c r="V5" s="637"/>
      <c r="W5" s="637"/>
      <c r="X5" s="637"/>
      <c r="Y5" s="638"/>
      <c r="Z5" s="639">
        <v>41.4</v>
      </c>
      <c r="AA5" s="639"/>
      <c r="AB5" s="639"/>
      <c r="AC5" s="639"/>
      <c r="AD5" s="640">
        <v>7575938</v>
      </c>
      <c r="AE5" s="640"/>
      <c r="AF5" s="640"/>
      <c r="AG5" s="640"/>
      <c r="AH5" s="640"/>
      <c r="AI5" s="640"/>
      <c r="AJ5" s="640"/>
      <c r="AK5" s="640"/>
      <c r="AL5" s="641">
        <v>83.8</v>
      </c>
      <c r="AM5" s="642"/>
      <c r="AN5" s="642"/>
      <c r="AO5" s="643"/>
      <c r="AP5" s="633" t="s">
        <v>230</v>
      </c>
      <c r="AQ5" s="634"/>
      <c r="AR5" s="634"/>
      <c r="AS5" s="634"/>
      <c r="AT5" s="634"/>
      <c r="AU5" s="634"/>
      <c r="AV5" s="634"/>
      <c r="AW5" s="634"/>
      <c r="AX5" s="634"/>
      <c r="AY5" s="634"/>
      <c r="AZ5" s="634"/>
      <c r="BA5" s="634"/>
      <c r="BB5" s="634"/>
      <c r="BC5" s="634"/>
      <c r="BD5" s="634"/>
      <c r="BE5" s="634"/>
      <c r="BF5" s="635"/>
      <c r="BG5" s="647">
        <v>7575938</v>
      </c>
      <c r="BH5" s="648"/>
      <c r="BI5" s="648"/>
      <c r="BJ5" s="648"/>
      <c r="BK5" s="648"/>
      <c r="BL5" s="648"/>
      <c r="BM5" s="648"/>
      <c r="BN5" s="649"/>
      <c r="BO5" s="650">
        <v>92.9</v>
      </c>
      <c r="BP5" s="650"/>
      <c r="BQ5" s="650"/>
      <c r="BR5" s="650"/>
      <c r="BS5" s="651" t="s">
        <v>178</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136756</v>
      </c>
      <c r="S6" s="648"/>
      <c r="T6" s="648"/>
      <c r="U6" s="648"/>
      <c r="V6" s="648"/>
      <c r="W6" s="648"/>
      <c r="X6" s="648"/>
      <c r="Y6" s="649"/>
      <c r="Z6" s="650">
        <v>0.7</v>
      </c>
      <c r="AA6" s="650"/>
      <c r="AB6" s="650"/>
      <c r="AC6" s="650"/>
      <c r="AD6" s="651">
        <v>136756</v>
      </c>
      <c r="AE6" s="651"/>
      <c r="AF6" s="651"/>
      <c r="AG6" s="651"/>
      <c r="AH6" s="651"/>
      <c r="AI6" s="651"/>
      <c r="AJ6" s="651"/>
      <c r="AK6" s="651"/>
      <c r="AL6" s="652">
        <v>1.5</v>
      </c>
      <c r="AM6" s="653"/>
      <c r="AN6" s="653"/>
      <c r="AO6" s="654"/>
      <c r="AP6" s="644" t="s">
        <v>235</v>
      </c>
      <c r="AQ6" s="645"/>
      <c r="AR6" s="645"/>
      <c r="AS6" s="645"/>
      <c r="AT6" s="645"/>
      <c r="AU6" s="645"/>
      <c r="AV6" s="645"/>
      <c r="AW6" s="645"/>
      <c r="AX6" s="645"/>
      <c r="AY6" s="645"/>
      <c r="AZ6" s="645"/>
      <c r="BA6" s="645"/>
      <c r="BB6" s="645"/>
      <c r="BC6" s="645"/>
      <c r="BD6" s="645"/>
      <c r="BE6" s="645"/>
      <c r="BF6" s="646"/>
      <c r="BG6" s="647">
        <v>7575938</v>
      </c>
      <c r="BH6" s="648"/>
      <c r="BI6" s="648"/>
      <c r="BJ6" s="648"/>
      <c r="BK6" s="648"/>
      <c r="BL6" s="648"/>
      <c r="BM6" s="648"/>
      <c r="BN6" s="649"/>
      <c r="BO6" s="650">
        <v>92.9</v>
      </c>
      <c r="BP6" s="650"/>
      <c r="BQ6" s="650"/>
      <c r="BR6" s="650"/>
      <c r="BS6" s="651" t="s">
        <v>148</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121932</v>
      </c>
      <c r="CS6" s="648"/>
      <c r="CT6" s="648"/>
      <c r="CU6" s="648"/>
      <c r="CV6" s="648"/>
      <c r="CW6" s="648"/>
      <c r="CX6" s="648"/>
      <c r="CY6" s="649"/>
      <c r="CZ6" s="641">
        <v>0.6</v>
      </c>
      <c r="DA6" s="642"/>
      <c r="DB6" s="642"/>
      <c r="DC6" s="661"/>
      <c r="DD6" s="656" t="s">
        <v>178</v>
      </c>
      <c r="DE6" s="648"/>
      <c r="DF6" s="648"/>
      <c r="DG6" s="648"/>
      <c r="DH6" s="648"/>
      <c r="DI6" s="648"/>
      <c r="DJ6" s="648"/>
      <c r="DK6" s="648"/>
      <c r="DL6" s="648"/>
      <c r="DM6" s="648"/>
      <c r="DN6" s="648"/>
      <c r="DO6" s="648"/>
      <c r="DP6" s="649"/>
      <c r="DQ6" s="656">
        <v>121932</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6156</v>
      </c>
      <c r="S7" s="648"/>
      <c r="T7" s="648"/>
      <c r="U7" s="648"/>
      <c r="V7" s="648"/>
      <c r="W7" s="648"/>
      <c r="X7" s="648"/>
      <c r="Y7" s="649"/>
      <c r="Z7" s="650">
        <v>0</v>
      </c>
      <c r="AA7" s="650"/>
      <c r="AB7" s="650"/>
      <c r="AC7" s="650"/>
      <c r="AD7" s="651">
        <v>6156</v>
      </c>
      <c r="AE7" s="651"/>
      <c r="AF7" s="651"/>
      <c r="AG7" s="651"/>
      <c r="AH7" s="651"/>
      <c r="AI7" s="651"/>
      <c r="AJ7" s="651"/>
      <c r="AK7" s="651"/>
      <c r="AL7" s="652">
        <v>0.1</v>
      </c>
      <c r="AM7" s="653"/>
      <c r="AN7" s="653"/>
      <c r="AO7" s="654"/>
      <c r="AP7" s="644" t="s">
        <v>238</v>
      </c>
      <c r="AQ7" s="645"/>
      <c r="AR7" s="645"/>
      <c r="AS7" s="645"/>
      <c r="AT7" s="645"/>
      <c r="AU7" s="645"/>
      <c r="AV7" s="645"/>
      <c r="AW7" s="645"/>
      <c r="AX7" s="645"/>
      <c r="AY7" s="645"/>
      <c r="AZ7" s="645"/>
      <c r="BA7" s="645"/>
      <c r="BB7" s="645"/>
      <c r="BC7" s="645"/>
      <c r="BD7" s="645"/>
      <c r="BE7" s="645"/>
      <c r="BF7" s="646"/>
      <c r="BG7" s="647">
        <v>3115314</v>
      </c>
      <c r="BH7" s="648"/>
      <c r="BI7" s="648"/>
      <c r="BJ7" s="648"/>
      <c r="BK7" s="648"/>
      <c r="BL7" s="648"/>
      <c r="BM7" s="648"/>
      <c r="BN7" s="649"/>
      <c r="BO7" s="650">
        <v>38.200000000000003</v>
      </c>
      <c r="BP7" s="650"/>
      <c r="BQ7" s="650"/>
      <c r="BR7" s="650"/>
      <c r="BS7" s="651" t="s">
        <v>178</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5734747</v>
      </c>
      <c r="CS7" s="648"/>
      <c r="CT7" s="648"/>
      <c r="CU7" s="648"/>
      <c r="CV7" s="648"/>
      <c r="CW7" s="648"/>
      <c r="CX7" s="648"/>
      <c r="CY7" s="649"/>
      <c r="CZ7" s="650">
        <v>30.3</v>
      </c>
      <c r="DA7" s="650"/>
      <c r="DB7" s="650"/>
      <c r="DC7" s="650"/>
      <c r="DD7" s="656">
        <v>35803</v>
      </c>
      <c r="DE7" s="648"/>
      <c r="DF7" s="648"/>
      <c r="DG7" s="648"/>
      <c r="DH7" s="648"/>
      <c r="DI7" s="648"/>
      <c r="DJ7" s="648"/>
      <c r="DK7" s="648"/>
      <c r="DL7" s="648"/>
      <c r="DM7" s="648"/>
      <c r="DN7" s="648"/>
      <c r="DO7" s="648"/>
      <c r="DP7" s="649"/>
      <c r="DQ7" s="656">
        <v>1176206</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36078</v>
      </c>
      <c r="S8" s="648"/>
      <c r="T8" s="648"/>
      <c r="U8" s="648"/>
      <c r="V8" s="648"/>
      <c r="W8" s="648"/>
      <c r="X8" s="648"/>
      <c r="Y8" s="649"/>
      <c r="Z8" s="650">
        <v>0.2</v>
      </c>
      <c r="AA8" s="650"/>
      <c r="AB8" s="650"/>
      <c r="AC8" s="650"/>
      <c r="AD8" s="651">
        <v>36078</v>
      </c>
      <c r="AE8" s="651"/>
      <c r="AF8" s="651"/>
      <c r="AG8" s="651"/>
      <c r="AH8" s="651"/>
      <c r="AI8" s="651"/>
      <c r="AJ8" s="651"/>
      <c r="AK8" s="651"/>
      <c r="AL8" s="652">
        <v>0.4</v>
      </c>
      <c r="AM8" s="653"/>
      <c r="AN8" s="653"/>
      <c r="AO8" s="654"/>
      <c r="AP8" s="644" t="s">
        <v>241</v>
      </c>
      <c r="AQ8" s="645"/>
      <c r="AR8" s="645"/>
      <c r="AS8" s="645"/>
      <c r="AT8" s="645"/>
      <c r="AU8" s="645"/>
      <c r="AV8" s="645"/>
      <c r="AW8" s="645"/>
      <c r="AX8" s="645"/>
      <c r="AY8" s="645"/>
      <c r="AZ8" s="645"/>
      <c r="BA8" s="645"/>
      <c r="BB8" s="645"/>
      <c r="BC8" s="645"/>
      <c r="BD8" s="645"/>
      <c r="BE8" s="645"/>
      <c r="BF8" s="646"/>
      <c r="BG8" s="647">
        <v>81067</v>
      </c>
      <c r="BH8" s="648"/>
      <c r="BI8" s="648"/>
      <c r="BJ8" s="648"/>
      <c r="BK8" s="648"/>
      <c r="BL8" s="648"/>
      <c r="BM8" s="648"/>
      <c r="BN8" s="649"/>
      <c r="BO8" s="650">
        <v>1</v>
      </c>
      <c r="BP8" s="650"/>
      <c r="BQ8" s="650"/>
      <c r="BR8" s="650"/>
      <c r="BS8" s="656" t="s">
        <v>178</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5399442</v>
      </c>
      <c r="CS8" s="648"/>
      <c r="CT8" s="648"/>
      <c r="CU8" s="648"/>
      <c r="CV8" s="648"/>
      <c r="CW8" s="648"/>
      <c r="CX8" s="648"/>
      <c r="CY8" s="649"/>
      <c r="CZ8" s="650">
        <v>28.5</v>
      </c>
      <c r="DA8" s="650"/>
      <c r="DB8" s="650"/>
      <c r="DC8" s="650"/>
      <c r="DD8" s="656">
        <v>106818</v>
      </c>
      <c r="DE8" s="648"/>
      <c r="DF8" s="648"/>
      <c r="DG8" s="648"/>
      <c r="DH8" s="648"/>
      <c r="DI8" s="648"/>
      <c r="DJ8" s="648"/>
      <c r="DK8" s="648"/>
      <c r="DL8" s="648"/>
      <c r="DM8" s="648"/>
      <c r="DN8" s="648"/>
      <c r="DO8" s="648"/>
      <c r="DP8" s="649"/>
      <c r="DQ8" s="656">
        <v>3284897</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34149</v>
      </c>
      <c r="S9" s="648"/>
      <c r="T9" s="648"/>
      <c r="U9" s="648"/>
      <c r="V9" s="648"/>
      <c r="W9" s="648"/>
      <c r="X9" s="648"/>
      <c r="Y9" s="649"/>
      <c r="Z9" s="650">
        <v>0.2</v>
      </c>
      <c r="AA9" s="650"/>
      <c r="AB9" s="650"/>
      <c r="AC9" s="650"/>
      <c r="AD9" s="651">
        <v>34149</v>
      </c>
      <c r="AE9" s="651"/>
      <c r="AF9" s="651"/>
      <c r="AG9" s="651"/>
      <c r="AH9" s="651"/>
      <c r="AI9" s="651"/>
      <c r="AJ9" s="651"/>
      <c r="AK9" s="651"/>
      <c r="AL9" s="652">
        <v>0.4</v>
      </c>
      <c r="AM9" s="653"/>
      <c r="AN9" s="653"/>
      <c r="AO9" s="654"/>
      <c r="AP9" s="644" t="s">
        <v>244</v>
      </c>
      <c r="AQ9" s="645"/>
      <c r="AR9" s="645"/>
      <c r="AS9" s="645"/>
      <c r="AT9" s="645"/>
      <c r="AU9" s="645"/>
      <c r="AV9" s="645"/>
      <c r="AW9" s="645"/>
      <c r="AX9" s="645"/>
      <c r="AY9" s="645"/>
      <c r="AZ9" s="645"/>
      <c r="BA9" s="645"/>
      <c r="BB9" s="645"/>
      <c r="BC9" s="645"/>
      <c r="BD9" s="645"/>
      <c r="BE9" s="645"/>
      <c r="BF9" s="646"/>
      <c r="BG9" s="647">
        <v>2473664</v>
      </c>
      <c r="BH9" s="648"/>
      <c r="BI9" s="648"/>
      <c r="BJ9" s="648"/>
      <c r="BK9" s="648"/>
      <c r="BL9" s="648"/>
      <c r="BM9" s="648"/>
      <c r="BN9" s="649"/>
      <c r="BO9" s="650">
        <v>30.3</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1284031</v>
      </c>
      <c r="CS9" s="648"/>
      <c r="CT9" s="648"/>
      <c r="CU9" s="648"/>
      <c r="CV9" s="648"/>
      <c r="CW9" s="648"/>
      <c r="CX9" s="648"/>
      <c r="CY9" s="649"/>
      <c r="CZ9" s="650">
        <v>6.8</v>
      </c>
      <c r="DA9" s="650"/>
      <c r="DB9" s="650"/>
      <c r="DC9" s="650"/>
      <c r="DD9" s="656">
        <v>10166</v>
      </c>
      <c r="DE9" s="648"/>
      <c r="DF9" s="648"/>
      <c r="DG9" s="648"/>
      <c r="DH9" s="648"/>
      <c r="DI9" s="648"/>
      <c r="DJ9" s="648"/>
      <c r="DK9" s="648"/>
      <c r="DL9" s="648"/>
      <c r="DM9" s="648"/>
      <c r="DN9" s="648"/>
      <c r="DO9" s="648"/>
      <c r="DP9" s="649"/>
      <c r="DQ9" s="656">
        <v>1200809</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245</v>
      </c>
      <c r="S10" s="648"/>
      <c r="T10" s="648"/>
      <c r="U10" s="648"/>
      <c r="V10" s="648"/>
      <c r="W10" s="648"/>
      <c r="X10" s="648"/>
      <c r="Y10" s="649"/>
      <c r="Z10" s="650" t="s">
        <v>245</v>
      </c>
      <c r="AA10" s="650"/>
      <c r="AB10" s="650"/>
      <c r="AC10" s="650"/>
      <c r="AD10" s="651" t="s">
        <v>245</v>
      </c>
      <c r="AE10" s="651"/>
      <c r="AF10" s="651"/>
      <c r="AG10" s="651"/>
      <c r="AH10" s="651"/>
      <c r="AI10" s="651"/>
      <c r="AJ10" s="651"/>
      <c r="AK10" s="651"/>
      <c r="AL10" s="652" t="s">
        <v>245</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116279</v>
      </c>
      <c r="BH10" s="648"/>
      <c r="BI10" s="648"/>
      <c r="BJ10" s="648"/>
      <c r="BK10" s="648"/>
      <c r="BL10" s="648"/>
      <c r="BM10" s="648"/>
      <c r="BN10" s="649"/>
      <c r="BO10" s="650">
        <v>1.4</v>
      </c>
      <c r="BP10" s="650"/>
      <c r="BQ10" s="650"/>
      <c r="BR10" s="650"/>
      <c r="BS10" s="656" t="s">
        <v>245</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23968</v>
      </c>
      <c r="CS10" s="648"/>
      <c r="CT10" s="648"/>
      <c r="CU10" s="648"/>
      <c r="CV10" s="648"/>
      <c r="CW10" s="648"/>
      <c r="CX10" s="648"/>
      <c r="CY10" s="649"/>
      <c r="CZ10" s="650">
        <v>0.1</v>
      </c>
      <c r="DA10" s="650"/>
      <c r="DB10" s="650"/>
      <c r="DC10" s="650"/>
      <c r="DD10" s="656" t="s">
        <v>245</v>
      </c>
      <c r="DE10" s="648"/>
      <c r="DF10" s="648"/>
      <c r="DG10" s="648"/>
      <c r="DH10" s="648"/>
      <c r="DI10" s="648"/>
      <c r="DJ10" s="648"/>
      <c r="DK10" s="648"/>
      <c r="DL10" s="648"/>
      <c r="DM10" s="648"/>
      <c r="DN10" s="648"/>
      <c r="DO10" s="648"/>
      <c r="DP10" s="649"/>
      <c r="DQ10" s="656">
        <v>3331</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889076</v>
      </c>
      <c r="S11" s="648"/>
      <c r="T11" s="648"/>
      <c r="U11" s="648"/>
      <c r="V11" s="648"/>
      <c r="W11" s="648"/>
      <c r="X11" s="648"/>
      <c r="Y11" s="649"/>
      <c r="Z11" s="652">
        <v>4.5</v>
      </c>
      <c r="AA11" s="653"/>
      <c r="AB11" s="653"/>
      <c r="AC11" s="665"/>
      <c r="AD11" s="656">
        <v>889076</v>
      </c>
      <c r="AE11" s="648"/>
      <c r="AF11" s="648"/>
      <c r="AG11" s="648"/>
      <c r="AH11" s="648"/>
      <c r="AI11" s="648"/>
      <c r="AJ11" s="648"/>
      <c r="AK11" s="649"/>
      <c r="AL11" s="652">
        <v>9.8000000000000007</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444304</v>
      </c>
      <c r="BH11" s="648"/>
      <c r="BI11" s="648"/>
      <c r="BJ11" s="648"/>
      <c r="BK11" s="648"/>
      <c r="BL11" s="648"/>
      <c r="BM11" s="648"/>
      <c r="BN11" s="649"/>
      <c r="BO11" s="650">
        <v>5.4</v>
      </c>
      <c r="BP11" s="650"/>
      <c r="BQ11" s="650"/>
      <c r="BR11" s="650"/>
      <c r="BS11" s="656" t="s">
        <v>178</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122885</v>
      </c>
      <c r="CS11" s="648"/>
      <c r="CT11" s="648"/>
      <c r="CU11" s="648"/>
      <c r="CV11" s="648"/>
      <c r="CW11" s="648"/>
      <c r="CX11" s="648"/>
      <c r="CY11" s="649"/>
      <c r="CZ11" s="650">
        <v>0.6</v>
      </c>
      <c r="DA11" s="650"/>
      <c r="DB11" s="650"/>
      <c r="DC11" s="650"/>
      <c r="DD11" s="656">
        <v>29989</v>
      </c>
      <c r="DE11" s="648"/>
      <c r="DF11" s="648"/>
      <c r="DG11" s="648"/>
      <c r="DH11" s="648"/>
      <c r="DI11" s="648"/>
      <c r="DJ11" s="648"/>
      <c r="DK11" s="648"/>
      <c r="DL11" s="648"/>
      <c r="DM11" s="648"/>
      <c r="DN11" s="648"/>
      <c r="DO11" s="648"/>
      <c r="DP11" s="649"/>
      <c r="DQ11" s="656">
        <v>102329</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20129</v>
      </c>
      <c r="S12" s="648"/>
      <c r="T12" s="648"/>
      <c r="U12" s="648"/>
      <c r="V12" s="648"/>
      <c r="W12" s="648"/>
      <c r="X12" s="648"/>
      <c r="Y12" s="649"/>
      <c r="Z12" s="650">
        <v>0.1</v>
      </c>
      <c r="AA12" s="650"/>
      <c r="AB12" s="650"/>
      <c r="AC12" s="650"/>
      <c r="AD12" s="651">
        <v>20129</v>
      </c>
      <c r="AE12" s="651"/>
      <c r="AF12" s="651"/>
      <c r="AG12" s="651"/>
      <c r="AH12" s="651"/>
      <c r="AI12" s="651"/>
      <c r="AJ12" s="651"/>
      <c r="AK12" s="651"/>
      <c r="AL12" s="652">
        <v>0.2</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4026498</v>
      </c>
      <c r="BH12" s="648"/>
      <c r="BI12" s="648"/>
      <c r="BJ12" s="648"/>
      <c r="BK12" s="648"/>
      <c r="BL12" s="648"/>
      <c r="BM12" s="648"/>
      <c r="BN12" s="649"/>
      <c r="BO12" s="650">
        <v>49.4</v>
      </c>
      <c r="BP12" s="650"/>
      <c r="BQ12" s="650"/>
      <c r="BR12" s="650"/>
      <c r="BS12" s="656" t="s">
        <v>245</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464502</v>
      </c>
      <c r="CS12" s="648"/>
      <c r="CT12" s="648"/>
      <c r="CU12" s="648"/>
      <c r="CV12" s="648"/>
      <c r="CW12" s="648"/>
      <c r="CX12" s="648"/>
      <c r="CY12" s="649"/>
      <c r="CZ12" s="650">
        <v>2.5</v>
      </c>
      <c r="DA12" s="650"/>
      <c r="DB12" s="650"/>
      <c r="DC12" s="650"/>
      <c r="DD12" s="656">
        <v>482</v>
      </c>
      <c r="DE12" s="648"/>
      <c r="DF12" s="648"/>
      <c r="DG12" s="648"/>
      <c r="DH12" s="648"/>
      <c r="DI12" s="648"/>
      <c r="DJ12" s="648"/>
      <c r="DK12" s="648"/>
      <c r="DL12" s="648"/>
      <c r="DM12" s="648"/>
      <c r="DN12" s="648"/>
      <c r="DO12" s="648"/>
      <c r="DP12" s="649"/>
      <c r="DQ12" s="656">
        <v>196375</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148</v>
      </c>
      <c r="S13" s="648"/>
      <c r="T13" s="648"/>
      <c r="U13" s="648"/>
      <c r="V13" s="648"/>
      <c r="W13" s="648"/>
      <c r="X13" s="648"/>
      <c r="Y13" s="649"/>
      <c r="Z13" s="650" t="s">
        <v>245</v>
      </c>
      <c r="AA13" s="650"/>
      <c r="AB13" s="650"/>
      <c r="AC13" s="650"/>
      <c r="AD13" s="651" t="s">
        <v>245</v>
      </c>
      <c r="AE13" s="651"/>
      <c r="AF13" s="651"/>
      <c r="AG13" s="651"/>
      <c r="AH13" s="651"/>
      <c r="AI13" s="651"/>
      <c r="AJ13" s="651"/>
      <c r="AK13" s="651"/>
      <c r="AL13" s="652" t="s">
        <v>245</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4017047</v>
      </c>
      <c r="BH13" s="648"/>
      <c r="BI13" s="648"/>
      <c r="BJ13" s="648"/>
      <c r="BK13" s="648"/>
      <c r="BL13" s="648"/>
      <c r="BM13" s="648"/>
      <c r="BN13" s="649"/>
      <c r="BO13" s="650">
        <v>49.2</v>
      </c>
      <c r="BP13" s="650"/>
      <c r="BQ13" s="650"/>
      <c r="BR13" s="650"/>
      <c r="BS13" s="656" t="s">
        <v>178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1956414</v>
      </c>
      <c r="CS13" s="648"/>
      <c r="CT13" s="648"/>
      <c r="CU13" s="648"/>
      <c r="CV13" s="648"/>
      <c r="CW13" s="648"/>
      <c r="CX13" s="648"/>
      <c r="CY13" s="649"/>
      <c r="CZ13" s="650">
        <v>10.3</v>
      </c>
      <c r="DA13" s="650"/>
      <c r="DB13" s="650"/>
      <c r="DC13" s="650"/>
      <c r="DD13" s="656">
        <v>629737</v>
      </c>
      <c r="DE13" s="648"/>
      <c r="DF13" s="648"/>
      <c r="DG13" s="648"/>
      <c r="DH13" s="648"/>
      <c r="DI13" s="648"/>
      <c r="DJ13" s="648"/>
      <c r="DK13" s="648"/>
      <c r="DL13" s="648"/>
      <c r="DM13" s="648"/>
      <c r="DN13" s="648"/>
      <c r="DO13" s="648"/>
      <c r="DP13" s="649"/>
      <c r="DQ13" s="656">
        <v>1468298</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178</v>
      </c>
      <c r="S14" s="648"/>
      <c r="T14" s="648"/>
      <c r="U14" s="648"/>
      <c r="V14" s="648"/>
      <c r="W14" s="648"/>
      <c r="X14" s="648"/>
      <c r="Y14" s="649"/>
      <c r="Z14" s="650" t="s">
        <v>148</v>
      </c>
      <c r="AA14" s="650"/>
      <c r="AB14" s="650"/>
      <c r="AC14" s="650"/>
      <c r="AD14" s="651" t="s">
        <v>178</v>
      </c>
      <c r="AE14" s="651"/>
      <c r="AF14" s="651"/>
      <c r="AG14" s="651"/>
      <c r="AH14" s="651"/>
      <c r="AI14" s="651"/>
      <c r="AJ14" s="651"/>
      <c r="AK14" s="651"/>
      <c r="AL14" s="652" t="s">
        <v>148</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127102</v>
      </c>
      <c r="BH14" s="648"/>
      <c r="BI14" s="648"/>
      <c r="BJ14" s="648"/>
      <c r="BK14" s="648"/>
      <c r="BL14" s="648"/>
      <c r="BM14" s="648"/>
      <c r="BN14" s="649"/>
      <c r="BO14" s="650">
        <v>1.6</v>
      </c>
      <c r="BP14" s="650"/>
      <c r="BQ14" s="650"/>
      <c r="BR14" s="650"/>
      <c r="BS14" s="656" t="s">
        <v>178</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661979</v>
      </c>
      <c r="CS14" s="648"/>
      <c r="CT14" s="648"/>
      <c r="CU14" s="648"/>
      <c r="CV14" s="648"/>
      <c r="CW14" s="648"/>
      <c r="CX14" s="648"/>
      <c r="CY14" s="649"/>
      <c r="CZ14" s="650">
        <v>3.5</v>
      </c>
      <c r="DA14" s="650"/>
      <c r="DB14" s="650"/>
      <c r="DC14" s="650"/>
      <c r="DD14" s="656">
        <v>44439</v>
      </c>
      <c r="DE14" s="648"/>
      <c r="DF14" s="648"/>
      <c r="DG14" s="648"/>
      <c r="DH14" s="648"/>
      <c r="DI14" s="648"/>
      <c r="DJ14" s="648"/>
      <c r="DK14" s="648"/>
      <c r="DL14" s="648"/>
      <c r="DM14" s="648"/>
      <c r="DN14" s="648"/>
      <c r="DO14" s="648"/>
      <c r="DP14" s="649"/>
      <c r="DQ14" s="656">
        <v>587595</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178</v>
      </c>
      <c r="S15" s="648"/>
      <c r="T15" s="648"/>
      <c r="U15" s="648"/>
      <c r="V15" s="648"/>
      <c r="W15" s="648"/>
      <c r="X15" s="648"/>
      <c r="Y15" s="649"/>
      <c r="Z15" s="650" t="s">
        <v>178</v>
      </c>
      <c r="AA15" s="650"/>
      <c r="AB15" s="650"/>
      <c r="AC15" s="650"/>
      <c r="AD15" s="651" t="s">
        <v>245</v>
      </c>
      <c r="AE15" s="651"/>
      <c r="AF15" s="651"/>
      <c r="AG15" s="651"/>
      <c r="AH15" s="651"/>
      <c r="AI15" s="651"/>
      <c r="AJ15" s="651"/>
      <c r="AK15" s="651"/>
      <c r="AL15" s="652" t="s">
        <v>245</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307024</v>
      </c>
      <c r="BH15" s="648"/>
      <c r="BI15" s="648"/>
      <c r="BJ15" s="648"/>
      <c r="BK15" s="648"/>
      <c r="BL15" s="648"/>
      <c r="BM15" s="648"/>
      <c r="BN15" s="649"/>
      <c r="BO15" s="650">
        <v>3.8</v>
      </c>
      <c r="BP15" s="650"/>
      <c r="BQ15" s="650"/>
      <c r="BR15" s="650"/>
      <c r="BS15" s="656" t="s">
        <v>245</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2570651</v>
      </c>
      <c r="CS15" s="648"/>
      <c r="CT15" s="648"/>
      <c r="CU15" s="648"/>
      <c r="CV15" s="648"/>
      <c r="CW15" s="648"/>
      <c r="CX15" s="648"/>
      <c r="CY15" s="649"/>
      <c r="CZ15" s="650">
        <v>13.6</v>
      </c>
      <c r="DA15" s="650"/>
      <c r="DB15" s="650"/>
      <c r="DC15" s="650"/>
      <c r="DD15" s="656">
        <v>754275</v>
      </c>
      <c r="DE15" s="648"/>
      <c r="DF15" s="648"/>
      <c r="DG15" s="648"/>
      <c r="DH15" s="648"/>
      <c r="DI15" s="648"/>
      <c r="DJ15" s="648"/>
      <c r="DK15" s="648"/>
      <c r="DL15" s="648"/>
      <c r="DM15" s="648"/>
      <c r="DN15" s="648"/>
      <c r="DO15" s="648"/>
      <c r="DP15" s="649"/>
      <c r="DQ15" s="656">
        <v>1356497</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24024</v>
      </c>
      <c r="S16" s="648"/>
      <c r="T16" s="648"/>
      <c r="U16" s="648"/>
      <c r="V16" s="648"/>
      <c r="W16" s="648"/>
      <c r="X16" s="648"/>
      <c r="Y16" s="649"/>
      <c r="Z16" s="650">
        <v>0.1</v>
      </c>
      <c r="AA16" s="650"/>
      <c r="AB16" s="650"/>
      <c r="AC16" s="650"/>
      <c r="AD16" s="651">
        <v>24024</v>
      </c>
      <c r="AE16" s="651"/>
      <c r="AF16" s="651"/>
      <c r="AG16" s="651"/>
      <c r="AH16" s="651"/>
      <c r="AI16" s="651"/>
      <c r="AJ16" s="651"/>
      <c r="AK16" s="651"/>
      <c r="AL16" s="652">
        <v>0.3</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178</v>
      </c>
      <c r="BH16" s="648"/>
      <c r="BI16" s="648"/>
      <c r="BJ16" s="648"/>
      <c r="BK16" s="648"/>
      <c r="BL16" s="648"/>
      <c r="BM16" s="648"/>
      <c r="BN16" s="649"/>
      <c r="BO16" s="650" t="s">
        <v>178</v>
      </c>
      <c r="BP16" s="650"/>
      <c r="BQ16" s="650"/>
      <c r="BR16" s="650"/>
      <c r="BS16" s="656" t="s">
        <v>245</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148</v>
      </c>
      <c r="CS16" s="648"/>
      <c r="CT16" s="648"/>
      <c r="CU16" s="648"/>
      <c r="CV16" s="648"/>
      <c r="CW16" s="648"/>
      <c r="CX16" s="648"/>
      <c r="CY16" s="649"/>
      <c r="CZ16" s="650" t="s">
        <v>245</v>
      </c>
      <c r="DA16" s="650"/>
      <c r="DB16" s="650"/>
      <c r="DC16" s="650"/>
      <c r="DD16" s="656" t="s">
        <v>148</v>
      </c>
      <c r="DE16" s="648"/>
      <c r="DF16" s="648"/>
      <c r="DG16" s="648"/>
      <c r="DH16" s="648"/>
      <c r="DI16" s="648"/>
      <c r="DJ16" s="648"/>
      <c r="DK16" s="648"/>
      <c r="DL16" s="648"/>
      <c r="DM16" s="648"/>
      <c r="DN16" s="648"/>
      <c r="DO16" s="648"/>
      <c r="DP16" s="649"/>
      <c r="DQ16" s="656" t="s">
        <v>245</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67116</v>
      </c>
      <c r="S17" s="648"/>
      <c r="T17" s="648"/>
      <c r="U17" s="648"/>
      <c r="V17" s="648"/>
      <c r="W17" s="648"/>
      <c r="X17" s="648"/>
      <c r="Y17" s="649"/>
      <c r="Z17" s="650">
        <v>0.3</v>
      </c>
      <c r="AA17" s="650"/>
      <c r="AB17" s="650"/>
      <c r="AC17" s="650"/>
      <c r="AD17" s="651">
        <v>67116</v>
      </c>
      <c r="AE17" s="651"/>
      <c r="AF17" s="651"/>
      <c r="AG17" s="651"/>
      <c r="AH17" s="651"/>
      <c r="AI17" s="651"/>
      <c r="AJ17" s="651"/>
      <c r="AK17" s="651"/>
      <c r="AL17" s="652">
        <v>0.7</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245</v>
      </c>
      <c r="BH17" s="648"/>
      <c r="BI17" s="648"/>
      <c r="BJ17" s="648"/>
      <c r="BK17" s="648"/>
      <c r="BL17" s="648"/>
      <c r="BM17" s="648"/>
      <c r="BN17" s="649"/>
      <c r="BO17" s="650" t="s">
        <v>178</v>
      </c>
      <c r="BP17" s="650"/>
      <c r="BQ17" s="650"/>
      <c r="BR17" s="650"/>
      <c r="BS17" s="656" t="s">
        <v>148</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602542</v>
      </c>
      <c r="CS17" s="648"/>
      <c r="CT17" s="648"/>
      <c r="CU17" s="648"/>
      <c r="CV17" s="648"/>
      <c r="CW17" s="648"/>
      <c r="CX17" s="648"/>
      <c r="CY17" s="649"/>
      <c r="CZ17" s="650">
        <v>3.2</v>
      </c>
      <c r="DA17" s="650"/>
      <c r="DB17" s="650"/>
      <c r="DC17" s="650"/>
      <c r="DD17" s="656" t="s">
        <v>178</v>
      </c>
      <c r="DE17" s="648"/>
      <c r="DF17" s="648"/>
      <c r="DG17" s="648"/>
      <c r="DH17" s="648"/>
      <c r="DI17" s="648"/>
      <c r="DJ17" s="648"/>
      <c r="DK17" s="648"/>
      <c r="DL17" s="648"/>
      <c r="DM17" s="648"/>
      <c r="DN17" s="648"/>
      <c r="DO17" s="648"/>
      <c r="DP17" s="649"/>
      <c r="DQ17" s="656">
        <v>602542</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77168</v>
      </c>
      <c r="S18" s="648"/>
      <c r="T18" s="648"/>
      <c r="U18" s="648"/>
      <c r="V18" s="648"/>
      <c r="W18" s="648"/>
      <c r="X18" s="648"/>
      <c r="Y18" s="649"/>
      <c r="Z18" s="650">
        <v>0.4</v>
      </c>
      <c r="AA18" s="650"/>
      <c r="AB18" s="650"/>
      <c r="AC18" s="650"/>
      <c r="AD18" s="651">
        <v>77168</v>
      </c>
      <c r="AE18" s="651"/>
      <c r="AF18" s="651"/>
      <c r="AG18" s="651"/>
      <c r="AH18" s="651"/>
      <c r="AI18" s="651"/>
      <c r="AJ18" s="651"/>
      <c r="AK18" s="651"/>
      <c r="AL18" s="652">
        <v>0.9</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245</v>
      </c>
      <c r="BH18" s="648"/>
      <c r="BI18" s="648"/>
      <c r="BJ18" s="648"/>
      <c r="BK18" s="648"/>
      <c r="BL18" s="648"/>
      <c r="BM18" s="648"/>
      <c r="BN18" s="649"/>
      <c r="BO18" s="650" t="s">
        <v>178</v>
      </c>
      <c r="BP18" s="650"/>
      <c r="BQ18" s="650"/>
      <c r="BR18" s="650"/>
      <c r="BS18" s="656" t="s">
        <v>178</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245</v>
      </c>
      <c r="CS18" s="648"/>
      <c r="CT18" s="648"/>
      <c r="CU18" s="648"/>
      <c r="CV18" s="648"/>
      <c r="CW18" s="648"/>
      <c r="CX18" s="648"/>
      <c r="CY18" s="649"/>
      <c r="CZ18" s="650" t="s">
        <v>245</v>
      </c>
      <c r="DA18" s="650"/>
      <c r="DB18" s="650"/>
      <c r="DC18" s="650"/>
      <c r="DD18" s="656" t="s">
        <v>245</v>
      </c>
      <c r="DE18" s="648"/>
      <c r="DF18" s="648"/>
      <c r="DG18" s="648"/>
      <c r="DH18" s="648"/>
      <c r="DI18" s="648"/>
      <c r="DJ18" s="648"/>
      <c r="DK18" s="648"/>
      <c r="DL18" s="648"/>
      <c r="DM18" s="648"/>
      <c r="DN18" s="648"/>
      <c r="DO18" s="648"/>
      <c r="DP18" s="649"/>
      <c r="DQ18" s="656" t="s">
        <v>245</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62242</v>
      </c>
      <c r="S19" s="648"/>
      <c r="T19" s="648"/>
      <c r="U19" s="648"/>
      <c r="V19" s="648"/>
      <c r="W19" s="648"/>
      <c r="X19" s="648"/>
      <c r="Y19" s="649"/>
      <c r="Z19" s="650">
        <v>0.3</v>
      </c>
      <c r="AA19" s="650"/>
      <c r="AB19" s="650"/>
      <c r="AC19" s="650"/>
      <c r="AD19" s="651">
        <v>62242</v>
      </c>
      <c r="AE19" s="651"/>
      <c r="AF19" s="651"/>
      <c r="AG19" s="651"/>
      <c r="AH19" s="651"/>
      <c r="AI19" s="651"/>
      <c r="AJ19" s="651"/>
      <c r="AK19" s="651"/>
      <c r="AL19" s="652">
        <v>0.7</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581879</v>
      </c>
      <c r="BH19" s="648"/>
      <c r="BI19" s="648"/>
      <c r="BJ19" s="648"/>
      <c r="BK19" s="648"/>
      <c r="BL19" s="648"/>
      <c r="BM19" s="648"/>
      <c r="BN19" s="649"/>
      <c r="BO19" s="650">
        <v>7.1</v>
      </c>
      <c r="BP19" s="650"/>
      <c r="BQ19" s="650"/>
      <c r="BR19" s="650"/>
      <c r="BS19" s="656" t="s">
        <v>148</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245</v>
      </c>
      <c r="CS19" s="648"/>
      <c r="CT19" s="648"/>
      <c r="CU19" s="648"/>
      <c r="CV19" s="648"/>
      <c r="CW19" s="648"/>
      <c r="CX19" s="648"/>
      <c r="CY19" s="649"/>
      <c r="CZ19" s="650" t="s">
        <v>245</v>
      </c>
      <c r="DA19" s="650"/>
      <c r="DB19" s="650"/>
      <c r="DC19" s="650"/>
      <c r="DD19" s="656" t="s">
        <v>148</v>
      </c>
      <c r="DE19" s="648"/>
      <c r="DF19" s="648"/>
      <c r="DG19" s="648"/>
      <c r="DH19" s="648"/>
      <c r="DI19" s="648"/>
      <c r="DJ19" s="648"/>
      <c r="DK19" s="648"/>
      <c r="DL19" s="648"/>
      <c r="DM19" s="648"/>
      <c r="DN19" s="648"/>
      <c r="DO19" s="648"/>
      <c r="DP19" s="649"/>
      <c r="DQ19" s="656" t="s">
        <v>148</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11379</v>
      </c>
      <c r="S20" s="648"/>
      <c r="T20" s="648"/>
      <c r="U20" s="648"/>
      <c r="V20" s="648"/>
      <c r="W20" s="648"/>
      <c r="X20" s="648"/>
      <c r="Y20" s="649"/>
      <c r="Z20" s="650">
        <v>0.1</v>
      </c>
      <c r="AA20" s="650"/>
      <c r="AB20" s="650"/>
      <c r="AC20" s="650"/>
      <c r="AD20" s="651">
        <v>11379</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581879</v>
      </c>
      <c r="BH20" s="648"/>
      <c r="BI20" s="648"/>
      <c r="BJ20" s="648"/>
      <c r="BK20" s="648"/>
      <c r="BL20" s="648"/>
      <c r="BM20" s="648"/>
      <c r="BN20" s="649"/>
      <c r="BO20" s="650">
        <v>7.1</v>
      </c>
      <c r="BP20" s="650"/>
      <c r="BQ20" s="650"/>
      <c r="BR20" s="650"/>
      <c r="BS20" s="656" t="s">
        <v>178</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18943093</v>
      </c>
      <c r="CS20" s="648"/>
      <c r="CT20" s="648"/>
      <c r="CU20" s="648"/>
      <c r="CV20" s="648"/>
      <c r="CW20" s="648"/>
      <c r="CX20" s="648"/>
      <c r="CY20" s="649"/>
      <c r="CZ20" s="650">
        <v>100</v>
      </c>
      <c r="DA20" s="650"/>
      <c r="DB20" s="650"/>
      <c r="DC20" s="650"/>
      <c r="DD20" s="656">
        <v>1611709</v>
      </c>
      <c r="DE20" s="648"/>
      <c r="DF20" s="648"/>
      <c r="DG20" s="648"/>
      <c r="DH20" s="648"/>
      <c r="DI20" s="648"/>
      <c r="DJ20" s="648"/>
      <c r="DK20" s="648"/>
      <c r="DL20" s="648"/>
      <c r="DM20" s="648"/>
      <c r="DN20" s="648"/>
      <c r="DO20" s="648"/>
      <c r="DP20" s="649"/>
      <c r="DQ20" s="656">
        <v>10100811</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3547</v>
      </c>
      <c r="S21" s="648"/>
      <c r="T21" s="648"/>
      <c r="U21" s="648"/>
      <c r="V21" s="648"/>
      <c r="W21" s="648"/>
      <c r="X21" s="648"/>
      <c r="Y21" s="649"/>
      <c r="Z21" s="650">
        <v>0</v>
      </c>
      <c r="AA21" s="650"/>
      <c r="AB21" s="650"/>
      <c r="AC21" s="650"/>
      <c r="AD21" s="651">
        <v>3547</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148</v>
      </c>
      <c r="BH21" s="648"/>
      <c r="BI21" s="648"/>
      <c r="BJ21" s="648"/>
      <c r="BK21" s="648"/>
      <c r="BL21" s="648"/>
      <c r="BM21" s="648"/>
      <c r="BN21" s="649"/>
      <c r="BO21" s="650" t="s">
        <v>245</v>
      </c>
      <c r="BP21" s="650"/>
      <c r="BQ21" s="650"/>
      <c r="BR21" s="650"/>
      <c r="BS21" s="656" t="s">
        <v>245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130098</v>
      </c>
      <c r="S22" s="648"/>
      <c r="T22" s="648"/>
      <c r="U22" s="648"/>
      <c r="V22" s="648"/>
      <c r="W22" s="648"/>
      <c r="X22" s="648"/>
      <c r="Y22" s="649"/>
      <c r="Z22" s="650">
        <v>0.7</v>
      </c>
      <c r="AA22" s="650"/>
      <c r="AB22" s="650"/>
      <c r="AC22" s="650"/>
      <c r="AD22" s="651">
        <v>119064</v>
      </c>
      <c r="AE22" s="651"/>
      <c r="AF22" s="651"/>
      <c r="AG22" s="651"/>
      <c r="AH22" s="651"/>
      <c r="AI22" s="651"/>
      <c r="AJ22" s="651"/>
      <c r="AK22" s="651"/>
      <c r="AL22" s="652">
        <v>1.3</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245</v>
      </c>
      <c r="BH22" s="648"/>
      <c r="BI22" s="648"/>
      <c r="BJ22" s="648"/>
      <c r="BK22" s="648"/>
      <c r="BL22" s="648"/>
      <c r="BM22" s="648"/>
      <c r="BN22" s="649"/>
      <c r="BO22" s="650" t="s">
        <v>245</v>
      </c>
      <c r="BP22" s="650"/>
      <c r="BQ22" s="650"/>
      <c r="BR22" s="650"/>
      <c r="BS22" s="656" t="s">
        <v>245</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119064</v>
      </c>
      <c r="S23" s="648"/>
      <c r="T23" s="648"/>
      <c r="U23" s="648"/>
      <c r="V23" s="648"/>
      <c r="W23" s="648"/>
      <c r="X23" s="648"/>
      <c r="Y23" s="649"/>
      <c r="Z23" s="650">
        <v>0.6</v>
      </c>
      <c r="AA23" s="650"/>
      <c r="AB23" s="650"/>
      <c r="AC23" s="650"/>
      <c r="AD23" s="651">
        <v>119064</v>
      </c>
      <c r="AE23" s="651"/>
      <c r="AF23" s="651"/>
      <c r="AG23" s="651"/>
      <c r="AH23" s="651"/>
      <c r="AI23" s="651"/>
      <c r="AJ23" s="651"/>
      <c r="AK23" s="651"/>
      <c r="AL23" s="652">
        <v>1.3</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581879</v>
      </c>
      <c r="BH23" s="648"/>
      <c r="BI23" s="648"/>
      <c r="BJ23" s="648"/>
      <c r="BK23" s="648"/>
      <c r="BL23" s="648"/>
      <c r="BM23" s="648"/>
      <c r="BN23" s="649"/>
      <c r="BO23" s="650">
        <v>7.1</v>
      </c>
      <c r="BP23" s="650"/>
      <c r="BQ23" s="650"/>
      <c r="BR23" s="650"/>
      <c r="BS23" s="656" t="s">
        <v>245</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80" t="s">
        <v>290</v>
      </c>
      <c r="DM23" s="681"/>
      <c r="DN23" s="681"/>
      <c r="DO23" s="681"/>
      <c r="DP23" s="681"/>
      <c r="DQ23" s="681"/>
      <c r="DR23" s="681"/>
      <c r="DS23" s="681"/>
      <c r="DT23" s="681"/>
      <c r="DU23" s="681"/>
      <c r="DV23" s="682"/>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11034</v>
      </c>
      <c r="S24" s="648"/>
      <c r="T24" s="648"/>
      <c r="U24" s="648"/>
      <c r="V24" s="648"/>
      <c r="W24" s="648"/>
      <c r="X24" s="648"/>
      <c r="Y24" s="649"/>
      <c r="Z24" s="650">
        <v>0.1</v>
      </c>
      <c r="AA24" s="650"/>
      <c r="AB24" s="650"/>
      <c r="AC24" s="650"/>
      <c r="AD24" s="651" t="s">
        <v>245</v>
      </c>
      <c r="AE24" s="651"/>
      <c r="AF24" s="651"/>
      <c r="AG24" s="651"/>
      <c r="AH24" s="651"/>
      <c r="AI24" s="651"/>
      <c r="AJ24" s="651"/>
      <c r="AK24" s="651"/>
      <c r="AL24" s="652" t="s">
        <v>245</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148</v>
      </c>
      <c r="BH24" s="648"/>
      <c r="BI24" s="648"/>
      <c r="BJ24" s="648"/>
      <c r="BK24" s="648"/>
      <c r="BL24" s="648"/>
      <c r="BM24" s="648"/>
      <c r="BN24" s="649"/>
      <c r="BO24" s="650" t="s">
        <v>178</v>
      </c>
      <c r="BP24" s="650"/>
      <c r="BQ24" s="650"/>
      <c r="BR24" s="650"/>
      <c r="BS24" s="656" t="s">
        <v>245</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5791456</v>
      </c>
      <c r="CS24" s="637"/>
      <c r="CT24" s="637"/>
      <c r="CU24" s="637"/>
      <c r="CV24" s="637"/>
      <c r="CW24" s="637"/>
      <c r="CX24" s="637"/>
      <c r="CY24" s="638"/>
      <c r="CZ24" s="641">
        <v>30.6</v>
      </c>
      <c r="DA24" s="642"/>
      <c r="DB24" s="642"/>
      <c r="DC24" s="661"/>
      <c r="DD24" s="683">
        <v>4056987</v>
      </c>
      <c r="DE24" s="637"/>
      <c r="DF24" s="637"/>
      <c r="DG24" s="637"/>
      <c r="DH24" s="637"/>
      <c r="DI24" s="637"/>
      <c r="DJ24" s="637"/>
      <c r="DK24" s="638"/>
      <c r="DL24" s="683">
        <v>4015409</v>
      </c>
      <c r="DM24" s="637"/>
      <c r="DN24" s="637"/>
      <c r="DO24" s="637"/>
      <c r="DP24" s="637"/>
      <c r="DQ24" s="637"/>
      <c r="DR24" s="637"/>
      <c r="DS24" s="637"/>
      <c r="DT24" s="637"/>
      <c r="DU24" s="637"/>
      <c r="DV24" s="638"/>
      <c r="DW24" s="641">
        <v>43.4</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178</v>
      </c>
      <c r="S25" s="648"/>
      <c r="T25" s="648"/>
      <c r="U25" s="648"/>
      <c r="V25" s="648"/>
      <c r="W25" s="648"/>
      <c r="X25" s="648"/>
      <c r="Y25" s="649"/>
      <c r="Z25" s="650" t="s">
        <v>245</v>
      </c>
      <c r="AA25" s="650"/>
      <c r="AB25" s="650"/>
      <c r="AC25" s="650"/>
      <c r="AD25" s="651" t="s">
        <v>178</v>
      </c>
      <c r="AE25" s="651"/>
      <c r="AF25" s="651"/>
      <c r="AG25" s="651"/>
      <c r="AH25" s="651"/>
      <c r="AI25" s="651"/>
      <c r="AJ25" s="651"/>
      <c r="AK25" s="651"/>
      <c r="AL25" s="652" t="s">
        <v>178</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178</v>
      </c>
      <c r="BH25" s="648"/>
      <c r="BI25" s="648"/>
      <c r="BJ25" s="648"/>
      <c r="BK25" s="648"/>
      <c r="BL25" s="648"/>
      <c r="BM25" s="648"/>
      <c r="BN25" s="649"/>
      <c r="BO25" s="650" t="s">
        <v>178</v>
      </c>
      <c r="BP25" s="650"/>
      <c r="BQ25" s="650"/>
      <c r="BR25" s="650"/>
      <c r="BS25" s="656" t="s">
        <v>148</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2910360</v>
      </c>
      <c r="CS25" s="672"/>
      <c r="CT25" s="672"/>
      <c r="CU25" s="672"/>
      <c r="CV25" s="672"/>
      <c r="CW25" s="672"/>
      <c r="CX25" s="672"/>
      <c r="CY25" s="673"/>
      <c r="CZ25" s="652">
        <v>15.4</v>
      </c>
      <c r="DA25" s="684"/>
      <c r="DB25" s="684"/>
      <c r="DC25" s="686"/>
      <c r="DD25" s="656">
        <v>2562407</v>
      </c>
      <c r="DE25" s="672"/>
      <c r="DF25" s="672"/>
      <c r="DG25" s="672"/>
      <c r="DH25" s="672"/>
      <c r="DI25" s="672"/>
      <c r="DJ25" s="672"/>
      <c r="DK25" s="673"/>
      <c r="DL25" s="656">
        <v>2546947</v>
      </c>
      <c r="DM25" s="672"/>
      <c r="DN25" s="672"/>
      <c r="DO25" s="672"/>
      <c r="DP25" s="672"/>
      <c r="DQ25" s="672"/>
      <c r="DR25" s="672"/>
      <c r="DS25" s="672"/>
      <c r="DT25" s="672"/>
      <c r="DU25" s="672"/>
      <c r="DV25" s="673"/>
      <c r="DW25" s="652">
        <v>27.5</v>
      </c>
      <c r="DX25" s="684"/>
      <c r="DY25" s="684"/>
      <c r="DZ25" s="684"/>
      <c r="EA25" s="684"/>
      <c r="EB25" s="684"/>
      <c r="EC25" s="685"/>
    </row>
    <row r="26" spans="2:133" ht="11.25" customHeight="1" x14ac:dyDescent="0.15">
      <c r="B26" s="644" t="s">
        <v>298</v>
      </c>
      <c r="C26" s="645"/>
      <c r="D26" s="645"/>
      <c r="E26" s="645"/>
      <c r="F26" s="645"/>
      <c r="G26" s="645"/>
      <c r="H26" s="645"/>
      <c r="I26" s="645"/>
      <c r="J26" s="645"/>
      <c r="K26" s="645"/>
      <c r="L26" s="645"/>
      <c r="M26" s="645"/>
      <c r="N26" s="645"/>
      <c r="O26" s="645"/>
      <c r="P26" s="645"/>
      <c r="Q26" s="646"/>
      <c r="R26" s="647">
        <v>9578567</v>
      </c>
      <c r="S26" s="648"/>
      <c r="T26" s="648"/>
      <c r="U26" s="648"/>
      <c r="V26" s="648"/>
      <c r="W26" s="648"/>
      <c r="X26" s="648"/>
      <c r="Y26" s="649"/>
      <c r="Z26" s="650">
        <v>48.6</v>
      </c>
      <c r="AA26" s="650"/>
      <c r="AB26" s="650"/>
      <c r="AC26" s="650"/>
      <c r="AD26" s="651">
        <v>8985654</v>
      </c>
      <c r="AE26" s="651"/>
      <c r="AF26" s="651"/>
      <c r="AG26" s="651"/>
      <c r="AH26" s="651"/>
      <c r="AI26" s="651"/>
      <c r="AJ26" s="651"/>
      <c r="AK26" s="651"/>
      <c r="AL26" s="652">
        <v>99.4</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148</v>
      </c>
      <c r="BH26" s="648"/>
      <c r="BI26" s="648"/>
      <c r="BJ26" s="648"/>
      <c r="BK26" s="648"/>
      <c r="BL26" s="648"/>
      <c r="BM26" s="648"/>
      <c r="BN26" s="649"/>
      <c r="BO26" s="650" t="s">
        <v>245</v>
      </c>
      <c r="BP26" s="650"/>
      <c r="BQ26" s="650"/>
      <c r="BR26" s="650"/>
      <c r="BS26" s="656" t="s">
        <v>178</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1715433</v>
      </c>
      <c r="CS26" s="648"/>
      <c r="CT26" s="648"/>
      <c r="CU26" s="648"/>
      <c r="CV26" s="648"/>
      <c r="CW26" s="648"/>
      <c r="CX26" s="648"/>
      <c r="CY26" s="649"/>
      <c r="CZ26" s="652">
        <v>9.1</v>
      </c>
      <c r="DA26" s="684"/>
      <c r="DB26" s="684"/>
      <c r="DC26" s="686"/>
      <c r="DD26" s="656">
        <v>1505821</v>
      </c>
      <c r="DE26" s="648"/>
      <c r="DF26" s="648"/>
      <c r="DG26" s="648"/>
      <c r="DH26" s="648"/>
      <c r="DI26" s="648"/>
      <c r="DJ26" s="648"/>
      <c r="DK26" s="649"/>
      <c r="DL26" s="656" t="s">
        <v>245</v>
      </c>
      <c r="DM26" s="648"/>
      <c r="DN26" s="648"/>
      <c r="DO26" s="648"/>
      <c r="DP26" s="648"/>
      <c r="DQ26" s="648"/>
      <c r="DR26" s="648"/>
      <c r="DS26" s="648"/>
      <c r="DT26" s="648"/>
      <c r="DU26" s="648"/>
      <c r="DV26" s="649"/>
      <c r="DW26" s="652" t="s">
        <v>148</v>
      </c>
      <c r="DX26" s="684"/>
      <c r="DY26" s="684"/>
      <c r="DZ26" s="684"/>
      <c r="EA26" s="684"/>
      <c r="EB26" s="684"/>
      <c r="EC26" s="685"/>
    </row>
    <row r="27" spans="2:133" ht="11.25" customHeight="1" x14ac:dyDescent="0.15">
      <c r="B27" s="644" t="s">
        <v>301</v>
      </c>
      <c r="C27" s="645"/>
      <c r="D27" s="645"/>
      <c r="E27" s="645"/>
      <c r="F27" s="645"/>
      <c r="G27" s="645"/>
      <c r="H27" s="645"/>
      <c r="I27" s="645"/>
      <c r="J27" s="645"/>
      <c r="K27" s="645"/>
      <c r="L27" s="645"/>
      <c r="M27" s="645"/>
      <c r="N27" s="645"/>
      <c r="O27" s="645"/>
      <c r="P27" s="645"/>
      <c r="Q27" s="646"/>
      <c r="R27" s="647">
        <v>6158</v>
      </c>
      <c r="S27" s="648"/>
      <c r="T27" s="648"/>
      <c r="U27" s="648"/>
      <c r="V27" s="648"/>
      <c r="W27" s="648"/>
      <c r="X27" s="648"/>
      <c r="Y27" s="649"/>
      <c r="Z27" s="650">
        <v>0</v>
      </c>
      <c r="AA27" s="650"/>
      <c r="AB27" s="650"/>
      <c r="AC27" s="650"/>
      <c r="AD27" s="651">
        <v>6158</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8157817</v>
      </c>
      <c r="BH27" s="648"/>
      <c r="BI27" s="648"/>
      <c r="BJ27" s="648"/>
      <c r="BK27" s="648"/>
      <c r="BL27" s="648"/>
      <c r="BM27" s="648"/>
      <c r="BN27" s="649"/>
      <c r="BO27" s="650">
        <v>100</v>
      </c>
      <c r="BP27" s="650"/>
      <c r="BQ27" s="650"/>
      <c r="BR27" s="650"/>
      <c r="BS27" s="656" t="s">
        <v>245</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2278554</v>
      </c>
      <c r="CS27" s="672"/>
      <c r="CT27" s="672"/>
      <c r="CU27" s="672"/>
      <c r="CV27" s="672"/>
      <c r="CW27" s="672"/>
      <c r="CX27" s="672"/>
      <c r="CY27" s="673"/>
      <c r="CZ27" s="652">
        <v>12</v>
      </c>
      <c r="DA27" s="684"/>
      <c r="DB27" s="684"/>
      <c r="DC27" s="686"/>
      <c r="DD27" s="656">
        <v>892038</v>
      </c>
      <c r="DE27" s="672"/>
      <c r="DF27" s="672"/>
      <c r="DG27" s="672"/>
      <c r="DH27" s="672"/>
      <c r="DI27" s="672"/>
      <c r="DJ27" s="672"/>
      <c r="DK27" s="673"/>
      <c r="DL27" s="656">
        <v>865920</v>
      </c>
      <c r="DM27" s="672"/>
      <c r="DN27" s="672"/>
      <c r="DO27" s="672"/>
      <c r="DP27" s="672"/>
      <c r="DQ27" s="672"/>
      <c r="DR27" s="672"/>
      <c r="DS27" s="672"/>
      <c r="DT27" s="672"/>
      <c r="DU27" s="672"/>
      <c r="DV27" s="673"/>
      <c r="DW27" s="652">
        <v>9.4</v>
      </c>
      <c r="DX27" s="684"/>
      <c r="DY27" s="684"/>
      <c r="DZ27" s="684"/>
      <c r="EA27" s="684"/>
      <c r="EB27" s="684"/>
      <c r="EC27" s="685"/>
    </row>
    <row r="28" spans="2:133" ht="11.25" customHeight="1" x14ac:dyDescent="0.15">
      <c r="B28" s="644" t="s">
        <v>304</v>
      </c>
      <c r="C28" s="645"/>
      <c r="D28" s="645"/>
      <c r="E28" s="645"/>
      <c r="F28" s="645"/>
      <c r="G28" s="645"/>
      <c r="H28" s="645"/>
      <c r="I28" s="645"/>
      <c r="J28" s="645"/>
      <c r="K28" s="645"/>
      <c r="L28" s="645"/>
      <c r="M28" s="645"/>
      <c r="N28" s="645"/>
      <c r="O28" s="645"/>
      <c r="P28" s="645"/>
      <c r="Q28" s="646"/>
      <c r="R28" s="647">
        <v>38539</v>
      </c>
      <c r="S28" s="648"/>
      <c r="T28" s="648"/>
      <c r="U28" s="648"/>
      <c r="V28" s="648"/>
      <c r="W28" s="648"/>
      <c r="X28" s="648"/>
      <c r="Y28" s="649"/>
      <c r="Z28" s="650">
        <v>0.2</v>
      </c>
      <c r="AA28" s="650"/>
      <c r="AB28" s="650"/>
      <c r="AC28" s="650"/>
      <c r="AD28" s="651" t="s">
        <v>245</v>
      </c>
      <c r="AE28" s="651"/>
      <c r="AF28" s="651"/>
      <c r="AG28" s="651"/>
      <c r="AH28" s="651"/>
      <c r="AI28" s="651"/>
      <c r="AJ28" s="651"/>
      <c r="AK28" s="651"/>
      <c r="AL28" s="652" t="s">
        <v>178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602542</v>
      </c>
      <c r="CS28" s="648"/>
      <c r="CT28" s="648"/>
      <c r="CU28" s="648"/>
      <c r="CV28" s="648"/>
      <c r="CW28" s="648"/>
      <c r="CX28" s="648"/>
      <c r="CY28" s="649"/>
      <c r="CZ28" s="652">
        <v>3.2</v>
      </c>
      <c r="DA28" s="684"/>
      <c r="DB28" s="684"/>
      <c r="DC28" s="686"/>
      <c r="DD28" s="656">
        <v>602542</v>
      </c>
      <c r="DE28" s="648"/>
      <c r="DF28" s="648"/>
      <c r="DG28" s="648"/>
      <c r="DH28" s="648"/>
      <c r="DI28" s="648"/>
      <c r="DJ28" s="648"/>
      <c r="DK28" s="649"/>
      <c r="DL28" s="656">
        <v>602542</v>
      </c>
      <c r="DM28" s="648"/>
      <c r="DN28" s="648"/>
      <c r="DO28" s="648"/>
      <c r="DP28" s="648"/>
      <c r="DQ28" s="648"/>
      <c r="DR28" s="648"/>
      <c r="DS28" s="648"/>
      <c r="DT28" s="648"/>
      <c r="DU28" s="648"/>
      <c r="DV28" s="649"/>
      <c r="DW28" s="652">
        <v>6.5</v>
      </c>
      <c r="DX28" s="684"/>
      <c r="DY28" s="684"/>
      <c r="DZ28" s="684"/>
      <c r="EA28" s="684"/>
      <c r="EB28" s="684"/>
      <c r="EC28" s="685"/>
    </row>
    <row r="29" spans="2:133" ht="11.25" customHeight="1" x14ac:dyDescent="0.15">
      <c r="B29" s="644" t="s">
        <v>306</v>
      </c>
      <c r="C29" s="645"/>
      <c r="D29" s="645"/>
      <c r="E29" s="645"/>
      <c r="F29" s="645"/>
      <c r="G29" s="645"/>
      <c r="H29" s="645"/>
      <c r="I29" s="645"/>
      <c r="J29" s="645"/>
      <c r="K29" s="645"/>
      <c r="L29" s="645"/>
      <c r="M29" s="645"/>
      <c r="N29" s="645"/>
      <c r="O29" s="645"/>
      <c r="P29" s="645"/>
      <c r="Q29" s="646"/>
      <c r="R29" s="647">
        <v>144087</v>
      </c>
      <c r="S29" s="648"/>
      <c r="T29" s="648"/>
      <c r="U29" s="648"/>
      <c r="V29" s="648"/>
      <c r="W29" s="648"/>
      <c r="X29" s="648"/>
      <c r="Y29" s="649"/>
      <c r="Z29" s="650">
        <v>0.7</v>
      </c>
      <c r="AA29" s="650"/>
      <c r="AB29" s="650"/>
      <c r="AC29" s="650"/>
      <c r="AD29" s="651">
        <v>34603</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308</v>
      </c>
      <c r="CG29" s="663"/>
      <c r="CH29" s="663"/>
      <c r="CI29" s="663"/>
      <c r="CJ29" s="663"/>
      <c r="CK29" s="663"/>
      <c r="CL29" s="663"/>
      <c r="CM29" s="663"/>
      <c r="CN29" s="663"/>
      <c r="CO29" s="663"/>
      <c r="CP29" s="663"/>
      <c r="CQ29" s="664"/>
      <c r="CR29" s="647">
        <v>602542</v>
      </c>
      <c r="CS29" s="672"/>
      <c r="CT29" s="672"/>
      <c r="CU29" s="672"/>
      <c r="CV29" s="672"/>
      <c r="CW29" s="672"/>
      <c r="CX29" s="672"/>
      <c r="CY29" s="673"/>
      <c r="CZ29" s="652">
        <v>3.2</v>
      </c>
      <c r="DA29" s="684"/>
      <c r="DB29" s="684"/>
      <c r="DC29" s="686"/>
      <c r="DD29" s="656">
        <v>602542</v>
      </c>
      <c r="DE29" s="672"/>
      <c r="DF29" s="672"/>
      <c r="DG29" s="672"/>
      <c r="DH29" s="672"/>
      <c r="DI29" s="672"/>
      <c r="DJ29" s="672"/>
      <c r="DK29" s="673"/>
      <c r="DL29" s="656">
        <v>602542</v>
      </c>
      <c r="DM29" s="672"/>
      <c r="DN29" s="672"/>
      <c r="DO29" s="672"/>
      <c r="DP29" s="672"/>
      <c r="DQ29" s="672"/>
      <c r="DR29" s="672"/>
      <c r="DS29" s="672"/>
      <c r="DT29" s="672"/>
      <c r="DU29" s="672"/>
      <c r="DV29" s="673"/>
      <c r="DW29" s="652">
        <v>6.5</v>
      </c>
      <c r="DX29" s="684"/>
      <c r="DY29" s="684"/>
      <c r="DZ29" s="684"/>
      <c r="EA29" s="684"/>
      <c r="EB29" s="684"/>
      <c r="EC29" s="685"/>
    </row>
    <row r="30" spans="2:133" ht="11.25" customHeight="1" x14ac:dyDescent="0.15">
      <c r="B30" s="644" t="s">
        <v>309</v>
      </c>
      <c r="C30" s="645"/>
      <c r="D30" s="645"/>
      <c r="E30" s="645"/>
      <c r="F30" s="645"/>
      <c r="G30" s="645"/>
      <c r="H30" s="645"/>
      <c r="I30" s="645"/>
      <c r="J30" s="645"/>
      <c r="K30" s="645"/>
      <c r="L30" s="645"/>
      <c r="M30" s="645"/>
      <c r="N30" s="645"/>
      <c r="O30" s="645"/>
      <c r="P30" s="645"/>
      <c r="Q30" s="646"/>
      <c r="R30" s="647">
        <v>28825</v>
      </c>
      <c r="S30" s="648"/>
      <c r="T30" s="648"/>
      <c r="U30" s="648"/>
      <c r="V30" s="648"/>
      <c r="W30" s="648"/>
      <c r="X30" s="648"/>
      <c r="Y30" s="649"/>
      <c r="Z30" s="650">
        <v>0.1</v>
      </c>
      <c r="AA30" s="650"/>
      <c r="AB30" s="650"/>
      <c r="AC30" s="650"/>
      <c r="AD30" s="651" t="s">
        <v>178</v>
      </c>
      <c r="AE30" s="651"/>
      <c r="AF30" s="651"/>
      <c r="AG30" s="651"/>
      <c r="AH30" s="651"/>
      <c r="AI30" s="651"/>
      <c r="AJ30" s="651"/>
      <c r="AK30" s="651"/>
      <c r="AL30" s="652" t="s">
        <v>245</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576461</v>
      </c>
      <c r="CS30" s="648"/>
      <c r="CT30" s="648"/>
      <c r="CU30" s="648"/>
      <c r="CV30" s="648"/>
      <c r="CW30" s="648"/>
      <c r="CX30" s="648"/>
      <c r="CY30" s="649"/>
      <c r="CZ30" s="652">
        <v>3</v>
      </c>
      <c r="DA30" s="684"/>
      <c r="DB30" s="684"/>
      <c r="DC30" s="686"/>
      <c r="DD30" s="656">
        <v>576461</v>
      </c>
      <c r="DE30" s="648"/>
      <c r="DF30" s="648"/>
      <c r="DG30" s="648"/>
      <c r="DH30" s="648"/>
      <c r="DI30" s="648"/>
      <c r="DJ30" s="648"/>
      <c r="DK30" s="649"/>
      <c r="DL30" s="656">
        <v>576461</v>
      </c>
      <c r="DM30" s="648"/>
      <c r="DN30" s="648"/>
      <c r="DO30" s="648"/>
      <c r="DP30" s="648"/>
      <c r="DQ30" s="648"/>
      <c r="DR30" s="648"/>
      <c r="DS30" s="648"/>
      <c r="DT30" s="648"/>
      <c r="DU30" s="648"/>
      <c r="DV30" s="649"/>
      <c r="DW30" s="652">
        <v>6.2</v>
      </c>
      <c r="DX30" s="684"/>
      <c r="DY30" s="684"/>
      <c r="DZ30" s="684"/>
      <c r="EA30" s="684"/>
      <c r="EB30" s="684"/>
      <c r="EC30" s="685"/>
    </row>
    <row r="31" spans="2:133" ht="11.25" customHeight="1" x14ac:dyDescent="0.15">
      <c r="B31" s="644" t="s">
        <v>313</v>
      </c>
      <c r="C31" s="645"/>
      <c r="D31" s="645"/>
      <c r="E31" s="645"/>
      <c r="F31" s="645"/>
      <c r="G31" s="645"/>
      <c r="H31" s="645"/>
      <c r="I31" s="645"/>
      <c r="J31" s="645"/>
      <c r="K31" s="645"/>
      <c r="L31" s="645"/>
      <c r="M31" s="645"/>
      <c r="N31" s="645"/>
      <c r="O31" s="645"/>
      <c r="P31" s="645"/>
      <c r="Q31" s="646"/>
      <c r="R31" s="647">
        <v>6366560</v>
      </c>
      <c r="S31" s="648"/>
      <c r="T31" s="648"/>
      <c r="U31" s="648"/>
      <c r="V31" s="648"/>
      <c r="W31" s="648"/>
      <c r="X31" s="648"/>
      <c r="Y31" s="649"/>
      <c r="Z31" s="650">
        <v>32.299999999999997</v>
      </c>
      <c r="AA31" s="650"/>
      <c r="AB31" s="650"/>
      <c r="AC31" s="650"/>
      <c r="AD31" s="651" t="s">
        <v>245</v>
      </c>
      <c r="AE31" s="651"/>
      <c r="AF31" s="651"/>
      <c r="AG31" s="651"/>
      <c r="AH31" s="651"/>
      <c r="AI31" s="651"/>
      <c r="AJ31" s="651"/>
      <c r="AK31" s="651"/>
      <c r="AL31" s="652" t="s">
        <v>148</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03">
        <v>99.4</v>
      </c>
      <c r="BH31" s="699"/>
      <c r="BI31" s="699"/>
      <c r="BJ31" s="699"/>
      <c r="BK31" s="699"/>
      <c r="BL31" s="699"/>
      <c r="BM31" s="642">
        <v>98.2</v>
      </c>
      <c r="BN31" s="699"/>
      <c r="BO31" s="699"/>
      <c r="BP31" s="699"/>
      <c r="BQ31" s="700"/>
      <c r="BR31" s="703">
        <v>99.4</v>
      </c>
      <c r="BS31" s="699"/>
      <c r="BT31" s="699"/>
      <c r="BU31" s="699"/>
      <c r="BV31" s="699"/>
      <c r="BW31" s="699"/>
      <c r="BX31" s="642">
        <v>98</v>
      </c>
      <c r="BY31" s="699"/>
      <c r="BZ31" s="699"/>
      <c r="CA31" s="699"/>
      <c r="CB31" s="700"/>
      <c r="CD31" s="695"/>
      <c r="CE31" s="696"/>
      <c r="CF31" s="662" t="s">
        <v>316</v>
      </c>
      <c r="CG31" s="663"/>
      <c r="CH31" s="663"/>
      <c r="CI31" s="663"/>
      <c r="CJ31" s="663"/>
      <c r="CK31" s="663"/>
      <c r="CL31" s="663"/>
      <c r="CM31" s="663"/>
      <c r="CN31" s="663"/>
      <c r="CO31" s="663"/>
      <c r="CP31" s="663"/>
      <c r="CQ31" s="664"/>
      <c r="CR31" s="647">
        <v>26081</v>
      </c>
      <c r="CS31" s="672"/>
      <c r="CT31" s="672"/>
      <c r="CU31" s="672"/>
      <c r="CV31" s="672"/>
      <c r="CW31" s="672"/>
      <c r="CX31" s="672"/>
      <c r="CY31" s="673"/>
      <c r="CZ31" s="652">
        <v>0.1</v>
      </c>
      <c r="DA31" s="684"/>
      <c r="DB31" s="684"/>
      <c r="DC31" s="686"/>
      <c r="DD31" s="656">
        <v>26081</v>
      </c>
      <c r="DE31" s="672"/>
      <c r="DF31" s="672"/>
      <c r="DG31" s="672"/>
      <c r="DH31" s="672"/>
      <c r="DI31" s="672"/>
      <c r="DJ31" s="672"/>
      <c r="DK31" s="673"/>
      <c r="DL31" s="656">
        <v>26081</v>
      </c>
      <c r="DM31" s="672"/>
      <c r="DN31" s="672"/>
      <c r="DO31" s="672"/>
      <c r="DP31" s="672"/>
      <c r="DQ31" s="672"/>
      <c r="DR31" s="672"/>
      <c r="DS31" s="672"/>
      <c r="DT31" s="672"/>
      <c r="DU31" s="672"/>
      <c r="DV31" s="673"/>
      <c r="DW31" s="652">
        <v>0.3</v>
      </c>
      <c r="DX31" s="684"/>
      <c r="DY31" s="684"/>
      <c r="DZ31" s="684"/>
      <c r="EA31" s="684"/>
      <c r="EB31" s="684"/>
      <c r="EC31" s="685"/>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148</v>
      </c>
      <c r="S32" s="648"/>
      <c r="T32" s="648"/>
      <c r="U32" s="648"/>
      <c r="V32" s="648"/>
      <c r="W32" s="648"/>
      <c r="X32" s="648"/>
      <c r="Y32" s="649"/>
      <c r="Z32" s="650" t="s">
        <v>178</v>
      </c>
      <c r="AA32" s="650"/>
      <c r="AB32" s="650"/>
      <c r="AC32" s="650"/>
      <c r="AD32" s="651" t="s">
        <v>245</v>
      </c>
      <c r="AE32" s="651"/>
      <c r="AF32" s="651"/>
      <c r="AG32" s="651"/>
      <c r="AH32" s="651"/>
      <c r="AI32" s="651"/>
      <c r="AJ32" s="651"/>
      <c r="AK32" s="651"/>
      <c r="AL32" s="652" t="s">
        <v>178</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99.1</v>
      </c>
      <c r="BH32" s="672"/>
      <c r="BI32" s="672"/>
      <c r="BJ32" s="672"/>
      <c r="BK32" s="672"/>
      <c r="BL32" s="672"/>
      <c r="BM32" s="653">
        <v>97.4</v>
      </c>
      <c r="BN32" s="701"/>
      <c r="BO32" s="701"/>
      <c r="BP32" s="701"/>
      <c r="BQ32" s="702"/>
      <c r="BR32" s="713">
        <v>99.1</v>
      </c>
      <c r="BS32" s="672"/>
      <c r="BT32" s="672"/>
      <c r="BU32" s="672"/>
      <c r="BV32" s="672"/>
      <c r="BW32" s="672"/>
      <c r="BX32" s="653">
        <v>97.3</v>
      </c>
      <c r="BY32" s="701"/>
      <c r="BZ32" s="701"/>
      <c r="CA32" s="701"/>
      <c r="CB32" s="702"/>
      <c r="CD32" s="697"/>
      <c r="CE32" s="698"/>
      <c r="CF32" s="662" t="s">
        <v>320</v>
      </c>
      <c r="CG32" s="663"/>
      <c r="CH32" s="663"/>
      <c r="CI32" s="663"/>
      <c r="CJ32" s="663"/>
      <c r="CK32" s="663"/>
      <c r="CL32" s="663"/>
      <c r="CM32" s="663"/>
      <c r="CN32" s="663"/>
      <c r="CO32" s="663"/>
      <c r="CP32" s="663"/>
      <c r="CQ32" s="664"/>
      <c r="CR32" s="647" t="s">
        <v>148</v>
      </c>
      <c r="CS32" s="648"/>
      <c r="CT32" s="648"/>
      <c r="CU32" s="648"/>
      <c r="CV32" s="648"/>
      <c r="CW32" s="648"/>
      <c r="CX32" s="648"/>
      <c r="CY32" s="649"/>
      <c r="CZ32" s="652" t="s">
        <v>245</v>
      </c>
      <c r="DA32" s="684"/>
      <c r="DB32" s="684"/>
      <c r="DC32" s="686"/>
      <c r="DD32" s="656" t="s">
        <v>245</v>
      </c>
      <c r="DE32" s="648"/>
      <c r="DF32" s="648"/>
      <c r="DG32" s="648"/>
      <c r="DH32" s="648"/>
      <c r="DI32" s="648"/>
      <c r="DJ32" s="648"/>
      <c r="DK32" s="649"/>
      <c r="DL32" s="656" t="s">
        <v>178</v>
      </c>
      <c r="DM32" s="648"/>
      <c r="DN32" s="648"/>
      <c r="DO32" s="648"/>
      <c r="DP32" s="648"/>
      <c r="DQ32" s="648"/>
      <c r="DR32" s="648"/>
      <c r="DS32" s="648"/>
      <c r="DT32" s="648"/>
      <c r="DU32" s="648"/>
      <c r="DV32" s="649"/>
      <c r="DW32" s="652" t="s">
        <v>178</v>
      </c>
      <c r="DX32" s="684"/>
      <c r="DY32" s="684"/>
      <c r="DZ32" s="684"/>
      <c r="EA32" s="684"/>
      <c r="EB32" s="684"/>
      <c r="EC32" s="685"/>
    </row>
    <row r="33" spans="2:133" ht="11.25" customHeight="1" x14ac:dyDescent="0.15">
      <c r="B33" s="644" t="s">
        <v>321</v>
      </c>
      <c r="C33" s="645"/>
      <c r="D33" s="645"/>
      <c r="E33" s="645"/>
      <c r="F33" s="645"/>
      <c r="G33" s="645"/>
      <c r="H33" s="645"/>
      <c r="I33" s="645"/>
      <c r="J33" s="645"/>
      <c r="K33" s="645"/>
      <c r="L33" s="645"/>
      <c r="M33" s="645"/>
      <c r="N33" s="645"/>
      <c r="O33" s="645"/>
      <c r="P33" s="645"/>
      <c r="Q33" s="646"/>
      <c r="R33" s="647">
        <v>916166</v>
      </c>
      <c r="S33" s="648"/>
      <c r="T33" s="648"/>
      <c r="U33" s="648"/>
      <c r="V33" s="648"/>
      <c r="W33" s="648"/>
      <c r="X33" s="648"/>
      <c r="Y33" s="649"/>
      <c r="Z33" s="650">
        <v>4.5999999999999996</v>
      </c>
      <c r="AA33" s="650"/>
      <c r="AB33" s="650"/>
      <c r="AC33" s="650"/>
      <c r="AD33" s="651" t="s">
        <v>245</v>
      </c>
      <c r="AE33" s="651"/>
      <c r="AF33" s="651"/>
      <c r="AG33" s="651"/>
      <c r="AH33" s="651"/>
      <c r="AI33" s="651"/>
      <c r="AJ33" s="651"/>
      <c r="AK33" s="651"/>
      <c r="AL33" s="652" t="s">
        <v>148</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99.6</v>
      </c>
      <c r="BH33" s="718"/>
      <c r="BI33" s="718"/>
      <c r="BJ33" s="718"/>
      <c r="BK33" s="718"/>
      <c r="BL33" s="718"/>
      <c r="BM33" s="719">
        <v>98.7</v>
      </c>
      <c r="BN33" s="718"/>
      <c r="BO33" s="718"/>
      <c r="BP33" s="718"/>
      <c r="BQ33" s="720"/>
      <c r="BR33" s="717">
        <v>99.6</v>
      </c>
      <c r="BS33" s="718"/>
      <c r="BT33" s="718"/>
      <c r="BU33" s="718"/>
      <c r="BV33" s="718"/>
      <c r="BW33" s="718"/>
      <c r="BX33" s="719">
        <v>98.4</v>
      </c>
      <c r="BY33" s="718"/>
      <c r="BZ33" s="718"/>
      <c r="CA33" s="718"/>
      <c r="CB33" s="720"/>
      <c r="CD33" s="662" t="s">
        <v>323</v>
      </c>
      <c r="CE33" s="663"/>
      <c r="CF33" s="663"/>
      <c r="CG33" s="663"/>
      <c r="CH33" s="663"/>
      <c r="CI33" s="663"/>
      <c r="CJ33" s="663"/>
      <c r="CK33" s="663"/>
      <c r="CL33" s="663"/>
      <c r="CM33" s="663"/>
      <c r="CN33" s="663"/>
      <c r="CO33" s="663"/>
      <c r="CP33" s="663"/>
      <c r="CQ33" s="664"/>
      <c r="CR33" s="647">
        <v>11539928</v>
      </c>
      <c r="CS33" s="672"/>
      <c r="CT33" s="672"/>
      <c r="CU33" s="672"/>
      <c r="CV33" s="672"/>
      <c r="CW33" s="672"/>
      <c r="CX33" s="672"/>
      <c r="CY33" s="673"/>
      <c r="CZ33" s="652">
        <v>60.9</v>
      </c>
      <c r="DA33" s="684"/>
      <c r="DB33" s="684"/>
      <c r="DC33" s="686"/>
      <c r="DD33" s="656">
        <v>5687751</v>
      </c>
      <c r="DE33" s="672"/>
      <c r="DF33" s="672"/>
      <c r="DG33" s="672"/>
      <c r="DH33" s="672"/>
      <c r="DI33" s="672"/>
      <c r="DJ33" s="672"/>
      <c r="DK33" s="673"/>
      <c r="DL33" s="656">
        <v>3725404</v>
      </c>
      <c r="DM33" s="672"/>
      <c r="DN33" s="672"/>
      <c r="DO33" s="672"/>
      <c r="DP33" s="672"/>
      <c r="DQ33" s="672"/>
      <c r="DR33" s="672"/>
      <c r="DS33" s="672"/>
      <c r="DT33" s="672"/>
      <c r="DU33" s="672"/>
      <c r="DV33" s="673"/>
      <c r="DW33" s="652">
        <v>40.299999999999997</v>
      </c>
      <c r="DX33" s="684"/>
      <c r="DY33" s="684"/>
      <c r="DZ33" s="684"/>
      <c r="EA33" s="684"/>
      <c r="EB33" s="684"/>
      <c r="EC33" s="685"/>
    </row>
    <row r="34" spans="2:133" ht="11.25" customHeight="1" x14ac:dyDescent="0.15">
      <c r="B34" s="644" t="s">
        <v>324</v>
      </c>
      <c r="C34" s="645"/>
      <c r="D34" s="645"/>
      <c r="E34" s="645"/>
      <c r="F34" s="645"/>
      <c r="G34" s="645"/>
      <c r="H34" s="645"/>
      <c r="I34" s="645"/>
      <c r="J34" s="645"/>
      <c r="K34" s="645"/>
      <c r="L34" s="645"/>
      <c r="M34" s="645"/>
      <c r="N34" s="645"/>
      <c r="O34" s="645"/>
      <c r="P34" s="645"/>
      <c r="Q34" s="646"/>
      <c r="R34" s="647">
        <v>12956</v>
      </c>
      <c r="S34" s="648"/>
      <c r="T34" s="648"/>
      <c r="U34" s="648"/>
      <c r="V34" s="648"/>
      <c r="W34" s="648"/>
      <c r="X34" s="648"/>
      <c r="Y34" s="649"/>
      <c r="Z34" s="650">
        <v>0.1</v>
      </c>
      <c r="AA34" s="650"/>
      <c r="AB34" s="650"/>
      <c r="AC34" s="650"/>
      <c r="AD34" s="651">
        <v>947</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2746091</v>
      </c>
      <c r="CS34" s="648"/>
      <c r="CT34" s="648"/>
      <c r="CU34" s="648"/>
      <c r="CV34" s="648"/>
      <c r="CW34" s="648"/>
      <c r="CX34" s="648"/>
      <c r="CY34" s="649"/>
      <c r="CZ34" s="652">
        <v>14.5</v>
      </c>
      <c r="DA34" s="684"/>
      <c r="DB34" s="684"/>
      <c r="DC34" s="686"/>
      <c r="DD34" s="656">
        <v>1917606</v>
      </c>
      <c r="DE34" s="648"/>
      <c r="DF34" s="648"/>
      <c r="DG34" s="648"/>
      <c r="DH34" s="648"/>
      <c r="DI34" s="648"/>
      <c r="DJ34" s="648"/>
      <c r="DK34" s="649"/>
      <c r="DL34" s="656">
        <v>1519845</v>
      </c>
      <c r="DM34" s="648"/>
      <c r="DN34" s="648"/>
      <c r="DO34" s="648"/>
      <c r="DP34" s="648"/>
      <c r="DQ34" s="648"/>
      <c r="DR34" s="648"/>
      <c r="DS34" s="648"/>
      <c r="DT34" s="648"/>
      <c r="DU34" s="648"/>
      <c r="DV34" s="649"/>
      <c r="DW34" s="652">
        <v>16.399999999999999</v>
      </c>
      <c r="DX34" s="684"/>
      <c r="DY34" s="684"/>
      <c r="DZ34" s="684"/>
      <c r="EA34" s="684"/>
      <c r="EB34" s="684"/>
      <c r="EC34" s="685"/>
    </row>
    <row r="35" spans="2:133" ht="11.25" customHeight="1" x14ac:dyDescent="0.15">
      <c r="B35" s="644" t="s">
        <v>326</v>
      </c>
      <c r="C35" s="645"/>
      <c r="D35" s="645"/>
      <c r="E35" s="645"/>
      <c r="F35" s="645"/>
      <c r="G35" s="645"/>
      <c r="H35" s="645"/>
      <c r="I35" s="645"/>
      <c r="J35" s="645"/>
      <c r="K35" s="645"/>
      <c r="L35" s="645"/>
      <c r="M35" s="645"/>
      <c r="N35" s="645"/>
      <c r="O35" s="645"/>
      <c r="P35" s="645"/>
      <c r="Q35" s="646"/>
      <c r="R35" s="647">
        <v>38739</v>
      </c>
      <c r="S35" s="648"/>
      <c r="T35" s="648"/>
      <c r="U35" s="648"/>
      <c r="V35" s="648"/>
      <c r="W35" s="648"/>
      <c r="X35" s="648"/>
      <c r="Y35" s="649"/>
      <c r="Z35" s="650">
        <v>0.2</v>
      </c>
      <c r="AA35" s="650"/>
      <c r="AB35" s="650"/>
      <c r="AC35" s="650"/>
      <c r="AD35" s="651" t="s">
        <v>178</v>
      </c>
      <c r="AE35" s="651"/>
      <c r="AF35" s="651"/>
      <c r="AG35" s="651"/>
      <c r="AH35" s="651"/>
      <c r="AI35" s="651"/>
      <c r="AJ35" s="651"/>
      <c r="AK35" s="651"/>
      <c r="AL35" s="652" t="s">
        <v>148</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127604</v>
      </c>
      <c r="CS35" s="672"/>
      <c r="CT35" s="672"/>
      <c r="CU35" s="672"/>
      <c r="CV35" s="672"/>
      <c r="CW35" s="672"/>
      <c r="CX35" s="672"/>
      <c r="CY35" s="673"/>
      <c r="CZ35" s="652">
        <v>0.7</v>
      </c>
      <c r="DA35" s="684"/>
      <c r="DB35" s="684"/>
      <c r="DC35" s="686"/>
      <c r="DD35" s="656">
        <v>117046</v>
      </c>
      <c r="DE35" s="672"/>
      <c r="DF35" s="672"/>
      <c r="DG35" s="672"/>
      <c r="DH35" s="672"/>
      <c r="DI35" s="672"/>
      <c r="DJ35" s="672"/>
      <c r="DK35" s="673"/>
      <c r="DL35" s="656">
        <v>115856</v>
      </c>
      <c r="DM35" s="672"/>
      <c r="DN35" s="672"/>
      <c r="DO35" s="672"/>
      <c r="DP35" s="672"/>
      <c r="DQ35" s="672"/>
      <c r="DR35" s="672"/>
      <c r="DS35" s="672"/>
      <c r="DT35" s="672"/>
      <c r="DU35" s="672"/>
      <c r="DV35" s="673"/>
      <c r="DW35" s="652">
        <v>1.3</v>
      </c>
      <c r="DX35" s="684"/>
      <c r="DY35" s="684"/>
      <c r="DZ35" s="684"/>
      <c r="EA35" s="684"/>
      <c r="EB35" s="684"/>
      <c r="EC35" s="685"/>
    </row>
    <row r="36" spans="2:133" ht="11.25" customHeight="1" x14ac:dyDescent="0.15">
      <c r="B36" s="644" t="s">
        <v>330</v>
      </c>
      <c r="C36" s="645"/>
      <c r="D36" s="645"/>
      <c r="E36" s="645"/>
      <c r="F36" s="645"/>
      <c r="G36" s="645"/>
      <c r="H36" s="645"/>
      <c r="I36" s="645"/>
      <c r="J36" s="645"/>
      <c r="K36" s="645"/>
      <c r="L36" s="645"/>
      <c r="M36" s="645"/>
      <c r="N36" s="645"/>
      <c r="O36" s="645"/>
      <c r="P36" s="645"/>
      <c r="Q36" s="646"/>
      <c r="R36" s="647">
        <v>790876</v>
      </c>
      <c r="S36" s="648"/>
      <c r="T36" s="648"/>
      <c r="U36" s="648"/>
      <c r="V36" s="648"/>
      <c r="W36" s="648"/>
      <c r="X36" s="648"/>
      <c r="Y36" s="649"/>
      <c r="Z36" s="650">
        <v>4</v>
      </c>
      <c r="AA36" s="650"/>
      <c r="AB36" s="650"/>
      <c r="AC36" s="650"/>
      <c r="AD36" s="651" t="s">
        <v>245</v>
      </c>
      <c r="AE36" s="651"/>
      <c r="AF36" s="651"/>
      <c r="AG36" s="651"/>
      <c r="AH36" s="651"/>
      <c r="AI36" s="651"/>
      <c r="AJ36" s="651"/>
      <c r="AK36" s="651"/>
      <c r="AL36" s="652" t="s">
        <v>245</v>
      </c>
      <c r="AM36" s="653"/>
      <c r="AN36" s="653"/>
      <c r="AO36" s="654"/>
      <c r="AP36" s="235"/>
      <c r="AQ36" s="721" t="s">
        <v>331</v>
      </c>
      <c r="AR36" s="722"/>
      <c r="AS36" s="722"/>
      <c r="AT36" s="722"/>
      <c r="AU36" s="722"/>
      <c r="AV36" s="722"/>
      <c r="AW36" s="722"/>
      <c r="AX36" s="722"/>
      <c r="AY36" s="723"/>
      <c r="AZ36" s="636">
        <v>2198415</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55500</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6773160</v>
      </c>
      <c r="CS36" s="648"/>
      <c r="CT36" s="648"/>
      <c r="CU36" s="648"/>
      <c r="CV36" s="648"/>
      <c r="CW36" s="648"/>
      <c r="CX36" s="648"/>
      <c r="CY36" s="649"/>
      <c r="CZ36" s="652">
        <v>35.799999999999997</v>
      </c>
      <c r="DA36" s="684"/>
      <c r="DB36" s="684"/>
      <c r="DC36" s="686"/>
      <c r="DD36" s="656">
        <v>2025792</v>
      </c>
      <c r="DE36" s="648"/>
      <c r="DF36" s="648"/>
      <c r="DG36" s="648"/>
      <c r="DH36" s="648"/>
      <c r="DI36" s="648"/>
      <c r="DJ36" s="648"/>
      <c r="DK36" s="649"/>
      <c r="DL36" s="656">
        <v>1370198</v>
      </c>
      <c r="DM36" s="648"/>
      <c r="DN36" s="648"/>
      <c r="DO36" s="648"/>
      <c r="DP36" s="648"/>
      <c r="DQ36" s="648"/>
      <c r="DR36" s="648"/>
      <c r="DS36" s="648"/>
      <c r="DT36" s="648"/>
      <c r="DU36" s="648"/>
      <c r="DV36" s="649"/>
      <c r="DW36" s="652">
        <v>14.8</v>
      </c>
      <c r="DX36" s="684"/>
      <c r="DY36" s="684"/>
      <c r="DZ36" s="684"/>
      <c r="EA36" s="684"/>
      <c r="EB36" s="684"/>
      <c r="EC36" s="685"/>
    </row>
    <row r="37" spans="2:133" ht="11.25" customHeight="1" x14ac:dyDescent="0.15">
      <c r="B37" s="644" t="s">
        <v>334</v>
      </c>
      <c r="C37" s="645"/>
      <c r="D37" s="645"/>
      <c r="E37" s="645"/>
      <c r="F37" s="645"/>
      <c r="G37" s="645"/>
      <c r="H37" s="645"/>
      <c r="I37" s="645"/>
      <c r="J37" s="645"/>
      <c r="K37" s="645"/>
      <c r="L37" s="645"/>
      <c r="M37" s="645"/>
      <c r="N37" s="645"/>
      <c r="O37" s="645"/>
      <c r="P37" s="645"/>
      <c r="Q37" s="646"/>
      <c r="R37" s="647">
        <v>79220</v>
      </c>
      <c r="S37" s="648"/>
      <c r="T37" s="648"/>
      <c r="U37" s="648"/>
      <c r="V37" s="648"/>
      <c r="W37" s="648"/>
      <c r="X37" s="648"/>
      <c r="Y37" s="649"/>
      <c r="Z37" s="650">
        <v>0.4</v>
      </c>
      <c r="AA37" s="650"/>
      <c r="AB37" s="650"/>
      <c r="AC37" s="650"/>
      <c r="AD37" s="651" t="s">
        <v>245</v>
      </c>
      <c r="AE37" s="651"/>
      <c r="AF37" s="651"/>
      <c r="AG37" s="651"/>
      <c r="AH37" s="651"/>
      <c r="AI37" s="651"/>
      <c r="AJ37" s="651"/>
      <c r="AK37" s="651"/>
      <c r="AL37" s="652" t="s">
        <v>178</v>
      </c>
      <c r="AM37" s="653"/>
      <c r="AN37" s="653"/>
      <c r="AO37" s="654"/>
      <c r="AQ37" s="725" t="s">
        <v>335</v>
      </c>
      <c r="AR37" s="726"/>
      <c r="AS37" s="726"/>
      <c r="AT37" s="726"/>
      <c r="AU37" s="726"/>
      <c r="AV37" s="726"/>
      <c r="AW37" s="726"/>
      <c r="AX37" s="726"/>
      <c r="AY37" s="727"/>
      <c r="AZ37" s="647">
        <v>1035356</v>
      </c>
      <c r="BA37" s="648"/>
      <c r="BB37" s="648"/>
      <c r="BC37" s="648"/>
      <c r="BD37" s="672"/>
      <c r="BE37" s="672"/>
      <c r="BF37" s="702"/>
      <c r="BG37" s="662" t="s">
        <v>336</v>
      </c>
      <c r="BH37" s="663"/>
      <c r="BI37" s="663"/>
      <c r="BJ37" s="663"/>
      <c r="BK37" s="663"/>
      <c r="BL37" s="663"/>
      <c r="BM37" s="663"/>
      <c r="BN37" s="663"/>
      <c r="BO37" s="663"/>
      <c r="BP37" s="663"/>
      <c r="BQ37" s="663"/>
      <c r="BR37" s="663"/>
      <c r="BS37" s="663"/>
      <c r="BT37" s="663"/>
      <c r="BU37" s="664"/>
      <c r="BV37" s="647">
        <v>42358</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973326</v>
      </c>
      <c r="CS37" s="672"/>
      <c r="CT37" s="672"/>
      <c r="CU37" s="672"/>
      <c r="CV37" s="672"/>
      <c r="CW37" s="672"/>
      <c r="CX37" s="672"/>
      <c r="CY37" s="673"/>
      <c r="CZ37" s="652">
        <v>5.0999999999999996</v>
      </c>
      <c r="DA37" s="684"/>
      <c r="DB37" s="684"/>
      <c r="DC37" s="686"/>
      <c r="DD37" s="656">
        <v>973326</v>
      </c>
      <c r="DE37" s="672"/>
      <c r="DF37" s="672"/>
      <c r="DG37" s="672"/>
      <c r="DH37" s="672"/>
      <c r="DI37" s="672"/>
      <c r="DJ37" s="672"/>
      <c r="DK37" s="673"/>
      <c r="DL37" s="656">
        <v>877535</v>
      </c>
      <c r="DM37" s="672"/>
      <c r="DN37" s="672"/>
      <c r="DO37" s="672"/>
      <c r="DP37" s="672"/>
      <c r="DQ37" s="672"/>
      <c r="DR37" s="672"/>
      <c r="DS37" s="672"/>
      <c r="DT37" s="672"/>
      <c r="DU37" s="672"/>
      <c r="DV37" s="673"/>
      <c r="DW37" s="652">
        <v>9.5</v>
      </c>
      <c r="DX37" s="684"/>
      <c r="DY37" s="684"/>
      <c r="DZ37" s="684"/>
      <c r="EA37" s="684"/>
      <c r="EB37" s="684"/>
      <c r="EC37" s="685"/>
    </row>
    <row r="38" spans="2:133" ht="11.25" customHeight="1" x14ac:dyDescent="0.15">
      <c r="B38" s="644" t="s">
        <v>338</v>
      </c>
      <c r="C38" s="645"/>
      <c r="D38" s="645"/>
      <c r="E38" s="645"/>
      <c r="F38" s="645"/>
      <c r="G38" s="645"/>
      <c r="H38" s="645"/>
      <c r="I38" s="645"/>
      <c r="J38" s="645"/>
      <c r="K38" s="645"/>
      <c r="L38" s="645"/>
      <c r="M38" s="645"/>
      <c r="N38" s="645"/>
      <c r="O38" s="645"/>
      <c r="P38" s="645"/>
      <c r="Q38" s="646"/>
      <c r="R38" s="647">
        <v>641434</v>
      </c>
      <c r="S38" s="648"/>
      <c r="T38" s="648"/>
      <c r="U38" s="648"/>
      <c r="V38" s="648"/>
      <c r="W38" s="648"/>
      <c r="X38" s="648"/>
      <c r="Y38" s="649"/>
      <c r="Z38" s="650">
        <v>3.3</v>
      </c>
      <c r="AA38" s="650"/>
      <c r="AB38" s="650"/>
      <c r="AC38" s="650"/>
      <c r="AD38" s="651">
        <v>12535</v>
      </c>
      <c r="AE38" s="651"/>
      <c r="AF38" s="651"/>
      <c r="AG38" s="651"/>
      <c r="AH38" s="651"/>
      <c r="AI38" s="651"/>
      <c r="AJ38" s="651"/>
      <c r="AK38" s="651"/>
      <c r="AL38" s="652">
        <v>0.1</v>
      </c>
      <c r="AM38" s="653"/>
      <c r="AN38" s="653"/>
      <c r="AO38" s="654"/>
      <c r="AQ38" s="725" t="s">
        <v>339</v>
      </c>
      <c r="AR38" s="726"/>
      <c r="AS38" s="726"/>
      <c r="AT38" s="726"/>
      <c r="AU38" s="726"/>
      <c r="AV38" s="726"/>
      <c r="AW38" s="726"/>
      <c r="AX38" s="726"/>
      <c r="AY38" s="727"/>
      <c r="AZ38" s="647">
        <v>27416</v>
      </c>
      <c r="BA38" s="648"/>
      <c r="BB38" s="648"/>
      <c r="BC38" s="648"/>
      <c r="BD38" s="672"/>
      <c r="BE38" s="672"/>
      <c r="BF38" s="702"/>
      <c r="BG38" s="662" t="s">
        <v>340</v>
      </c>
      <c r="BH38" s="663"/>
      <c r="BI38" s="663"/>
      <c r="BJ38" s="663"/>
      <c r="BK38" s="663"/>
      <c r="BL38" s="663"/>
      <c r="BM38" s="663"/>
      <c r="BN38" s="663"/>
      <c r="BO38" s="663"/>
      <c r="BP38" s="663"/>
      <c r="BQ38" s="663"/>
      <c r="BR38" s="663"/>
      <c r="BS38" s="663"/>
      <c r="BT38" s="663"/>
      <c r="BU38" s="664"/>
      <c r="BV38" s="647">
        <v>5161</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1135643</v>
      </c>
      <c r="CS38" s="648"/>
      <c r="CT38" s="648"/>
      <c r="CU38" s="648"/>
      <c r="CV38" s="648"/>
      <c r="CW38" s="648"/>
      <c r="CX38" s="648"/>
      <c r="CY38" s="649"/>
      <c r="CZ38" s="652">
        <v>6</v>
      </c>
      <c r="DA38" s="684"/>
      <c r="DB38" s="684"/>
      <c r="DC38" s="686"/>
      <c r="DD38" s="656">
        <v>920540</v>
      </c>
      <c r="DE38" s="648"/>
      <c r="DF38" s="648"/>
      <c r="DG38" s="648"/>
      <c r="DH38" s="648"/>
      <c r="DI38" s="648"/>
      <c r="DJ38" s="648"/>
      <c r="DK38" s="649"/>
      <c r="DL38" s="656">
        <v>719505</v>
      </c>
      <c r="DM38" s="648"/>
      <c r="DN38" s="648"/>
      <c r="DO38" s="648"/>
      <c r="DP38" s="648"/>
      <c r="DQ38" s="648"/>
      <c r="DR38" s="648"/>
      <c r="DS38" s="648"/>
      <c r="DT38" s="648"/>
      <c r="DU38" s="648"/>
      <c r="DV38" s="649"/>
      <c r="DW38" s="652">
        <v>7.8</v>
      </c>
      <c r="DX38" s="684"/>
      <c r="DY38" s="684"/>
      <c r="DZ38" s="684"/>
      <c r="EA38" s="684"/>
      <c r="EB38" s="684"/>
      <c r="EC38" s="685"/>
    </row>
    <row r="39" spans="2:133" ht="11.25" customHeight="1" x14ac:dyDescent="0.15">
      <c r="B39" s="644" t="s">
        <v>342</v>
      </c>
      <c r="C39" s="645"/>
      <c r="D39" s="645"/>
      <c r="E39" s="645"/>
      <c r="F39" s="645"/>
      <c r="G39" s="645"/>
      <c r="H39" s="645"/>
      <c r="I39" s="645"/>
      <c r="J39" s="645"/>
      <c r="K39" s="645"/>
      <c r="L39" s="645"/>
      <c r="M39" s="645"/>
      <c r="N39" s="645"/>
      <c r="O39" s="645"/>
      <c r="P39" s="645"/>
      <c r="Q39" s="646"/>
      <c r="R39" s="647">
        <v>1070323</v>
      </c>
      <c r="S39" s="648"/>
      <c r="T39" s="648"/>
      <c r="U39" s="648"/>
      <c r="V39" s="648"/>
      <c r="W39" s="648"/>
      <c r="X39" s="648"/>
      <c r="Y39" s="649"/>
      <c r="Z39" s="650">
        <v>5.4</v>
      </c>
      <c r="AA39" s="650"/>
      <c r="AB39" s="650"/>
      <c r="AC39" s="650"/>
      <c r="AD39" s="651" t="s">
        <v>148</v>
      </c>
      <c r="AE39" s="651"/>
      <c r="AF39" s="651"/>
      <c r="AG39" s="651"/>
      <c r="AH39" s="651"/>
      <c r="AI39" s="651"/>
      <c r="AJ39" s="651"/>
      <c r="AK39" s="651"/>
      <c r="AL39" s="652" t="s">
        <v>178</v>
      </c>
      <c r="AM39" s="653"/>
      <c r="AN39" s="653"/>
      <c r="AO39" s="654"/>
      <c r="AQ39" s="725" t="s">
        <v>343</v>
      </c>
      <c r="AR39" s="726"/>
      <c r="AS39" s="726"/>
      <c r="AT39" s="726"/>
      <c r="AU39" s="726"/>
      <c r="AV39" s="726"/>
      <c r="AW39" s="726"/>
      <c r="AX39" s="726"/>
      <c r="AY39" s="727"/>
      <c r="AZ39" s="647" t="s">
        <v>245</v>
      </c>
      <c r="BA39" s="648"/>
      <c r="BB39" s="648"/>
      <c r="BC39" s="648"/>
      <c r="BD39" s="672"/>
      <c r="BE39" s="672"/>
      <c r="BF39" s="702"/>
      <c r="BG39" s="662" t="s">
        <v>344</v>
      </c>
      <c r="BH39" s="663"/>
      <c r="BI39" s="663"/>
      <c r="BJ39" s="663"/>
      <c r="BK39" s="663"/>
      <c r="BL39" s="663"/>
      <c r="BM39" s="663"/>
      <c r="BN39" s="663"/>
      <c r="BO39" s="663"/>
      <c r="BP39" s="663"/>
      <c r="BQ39" s="663"/>
      <c r="BR39" s="663"/>
      <c r="BS39" s="663"/>
      <c r="BT39" s="663"/>
      <c r="BU39" s="664"/>
      <c r="BV39" s="647">
        <v>8119</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121136</v>
      </c>
      <c r="CS39" s="672"/>
      <c r="CT39" s="672"/>
      <c r="CU39" s="672"/>
      <c r="CV39" s="672"/>
      <c r="CW39" s="672"/>
      <c r="CX39" s="672"/>
      <c r="CY39" s="673"/>
      <c r="CZ39" s="652">
        <v>0.6</v>
      </c>
      <c r="DA39" s="684"/>
      <c r="DB39" s="684"/>
      <c r="DC39" s="686"/>
      <c r="DD39" s="656">
        <v>120000</v>
      </c>
      <c r="DE39" s="672"/>
      <c r="DF39" s="672"/>
      <c r="DG39" s="672"/>
      <c r="DH39" s="672"/>
      <c r="DI39" s="672"/>
      <c r="DJ39" s="672"/>
      <c r="DK39" s="673"/>
      <c r="DL39" s="656" t="s">
        <v>245</v>
      </c>
      <c r="DM39" s="672"/>
      <c r="DN39" s="672"/>
      <c r="DO39" s="672"/>
      <c r="DP39" s="672"/>
      <c r="DQ39" s="672"/>
      <c r="DR39" s="672"/>
      <c r="DS39" s="672"/>
      <c r="DT39" s="672"/>
      <c r="DU39" s="672"/>
      <c r="DV39" s="673"/>
      <c r="DW39" s="652" t="s">
        <v>148</v>
      </c>
      <c r="DX39" s="684"/>
      <c r="DY39" s="684"/>
      <c r="DZ39" s="684"/>
      <c r="EA39" s="684"/>
      <c r="EB39" s="684"/>
      <c r="EC39" s="685"/>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178</v>
      </c>
      <c r="S40" s="648"/>
      <c r="T40" s="648"/>
      <c r="U40" s="648"/>
      <c r="V40" s="648"/>
      <c r="W40" s="648"/>
      <c r="X40" s="648"/>
      <c r="Y40" s="649"/>
      <c r="Z40" s="650" t="s">
        <v>245</v>
      </c>
      <c r="AA40" s="650"/>
      <c r="AB40" s="650"/>
      <c r="AC40" s="650"/>
      <c r="AD40" s="651" t="s">
        <v>148</v>
      </c>
      <c r="AE40" s="651"/>
      <c r="AF40" s="651"/>
      <c r="AG40" s="651"/>
      <c r="AH40" s="651"/>
      <c r="AI40" s="651"/>
      <c r="AJ40" s="651"/>
      <c r="AK40" s="651"/>
      <c r="AL40" s="652" t="s">
        <v>245</v>
      </c>
      <c r="AM40" s="653"/>
      <c r="AN40" s="653"/>
      <c r="AO40" s="654"/>
      <c r="AQ40" s="725" t="s">
        <v>347</v>
      </c>
      <c r="AR40" s="726"/>
      <c r="AS40" s="726"/>
      <c r="AT40" s="726"/>
      <c r="AU40" s="726"/>
      <c r="AV40" s="726"/>
      <c r="AW40" s="726"/>
      <c r="AX40" s="726"/>
      <c r="AY40" s="727"/>
      <c r="AZ40" s="647" t="s">
        <v>148</v>
      </c>
      <c r="BA40" s="648"/>
      <c r="BB40" s="648"/>
      <c r="BC40" s="648"/>
      <c r="BD40" s="672"/>
      <c r="BE40" s="672"/>
      <c r="BF40" s="702"/>
      <c r="BG40" s="728" t="s">
        <v>348</v>
      </c>
      <c r="BH40" s="729"/>
      <c r="BI40" s="729"/>
      <c r="BJ40" s="729"/>
      <c r="BK40" s="729"/>
      <c r="BL40" s="236"/>
      <c r="BM40" s="663" t="s">
        <v>349</v>
      </c>
      <c r="BN40" s="663"/>
      <c r="BO40" s="663"/>
      <c r="BP40" s="663"/>
      <c r="BQ40" s="663"/>
      <c r="BR40" s="663"/>
      <c r="BS40" s="663"/>
      <c r="BT40" s="663"/>
      <c r="BU40" s="664"/>
      <c r="BV40" s="647">
        <v>107</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636294</v>
      </c>
      <c r="CS40" s="648"/>
      <c r="CT40" s="648"/>
      <c r="CU40" s="648"/>
      <c r="CV40" s="648"/>
      <c r="CW40" s="648"/>
      <c r="CX40" s="648"/>
      <c r="CY40" s="649"/>
      <c r="CZ40" s="652">
        <v>3.4</v>
      </c>
      <c r="DA40" s="684"/>
      <c r="DB40" s="684"/>
      <c r="DC40" s="686"/>
      <c r="DD40" s="656">
        <v>586767</v>
      </c>
      <c r="DE40" s="648"/>
      <c r="DF40" s="648"/>
      <c r="DG40" s="648"/>
      <c r="DH40" s="648"/>
      <c r="DI40" s="648"/>
      <c r="DJ40" s="648"/>
      <c r="DK40" s="649"/>
      <c r="DL40" s="656" t="s">
        <v>245</v>
      </c>
      <c r="DM40" s="648"/>
      <c r="DN40" s="648"/>
      <c r="DO40" s="648"/>
      <c r="DP40" s="648"/>
      <c r="DQ40" s="648"/>
      <c r="DR40" s="648"/>
      <c r="DS40" s="648"/>
      <c r="DT40" s="648"/>
      <c r="DU40" s="648"/>
      <c r="DV40" s="649"/>
      <c r="DW40" s="652" t="s">
        <v>245</v>
      </c>
      <c r="DX40" s="684"/>
      <c r="DY40" s="684"/>
      <c r="DZ40" s="684"/>
      <c r="EA40" s="684"/>
      <c r="EB40" s="684"/>
      <c r="EC40" s="685"/>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245</v>
      </c>
      <c r="S41" s="648"/>
      <c r="T41" s="648"/>
      <c r="U41" s="648"/>
      <c r="V41" s="648"/>
      <c r="W41" s="648"/>
      <c r="X41" s="648"/>
      <c r="Y41" s="649"/>
      <c r="Z41" s="650" t="s">
        <v>245</v>
      </c>
      <c r="AA41" s="650"/>
      <c r="AB41" s="650"/>
      <c r="AC41" s="650"/>
      <c r="AD41" s="651" t="s">
        <v>245</v>
      </c>
      <c r="AE41" s="651"/>
      <c r="AF41" s="651"/>
      <c r="AG41" s="651"/>
      <c r="AH41" s="651"/>
      <c r="AI41" s="651"/>
      <c r="AJ41" s="651"/>
      <c r="AK41" s="651"/>
      <c r="AL41" s="652" t="s">
        <v>178</v>
      </c>
      <c r="AM41" s="653"/>
      <c r="AN41" s="653"/>
      <c r="AO41" s="654"/>
      <c r="AQ41" s="725" t="s">
        <v>352</v>
      </c>
      <c r="AR41" s="726"/>
      <c r="AS41" s="726"/>
      <c r="AT41" s="726"/>
      <c r="AU41" s="726"/>
      <c r="AV41" s="726"/>
      <c r="AW41" s="726"/>
      <c r="AX41" s="726"/>
      <c r="AY41" s="727"/>
      <c r="AZ41" s="647">
        <v>261307</v>
      </c>
      <c r="BA41" s="648"/>
      <c r="BB41" s="648"/>
      <c r="BC41" s="648"/>
      <c r="BD41" s="672"/>
      <c r="BE41" s="672"/>
      <c r="BF41" s="702"/>
      <c r="BG41" s="728"/>
      <c r="BH41" s="729"/>
      <c r="BI41" s="729"/>
      <c r="BJ41" s="729"/>
      <c r="BK41" s="729"/>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148</v>
      </c>
      <c r="CS41" s="672"/>
      <c r="CT41" s="672"/>
      <c r="CU41" s="672"/>
      <c r="CV41" s="672"/>
      <c r="CW41" s="672"/>
      <c r="CX41" s="672"/>
      <c r="CY41" s="673"/>
      <c r="CZ41" s="652" t="s">
        <v>245</v>
      </c>
      <c r="DA41" s="684"/>
      <c r="DB41" s="684"/>
      <c r="DC41" s="686"/>
      <c r="DD41" s="656" t="s">
        <v>148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v>214068</v>
      </c>
      <c r="S42" s="648"/>
      <c r="T42" s="648"/>
      <c r="U42" s="648"/>
      <c r="V42" s="648"/>
      <c r="W42" s="648"/>
      <c r="X42" s="648"/>
      <c r="Y42" s="649"/>
      <c r="Z42" s="650">
        <v>1.1000000000000001</v>
      </c>
      <c r="AA42" s="650"/>
      <c r="AB42" s="650"/>
      <c r="AC42" s="650"/>
      <c r="AD42" s="651" t="s">
        <v>245</v>
      </c>
      <c r="AE42" s="651"/>
      <c r="AF42" s="651"/>
      <c r="AG42" s="651"/>
      <c r="AH42" s="651"/>
      <c r="AI42" s="651"/>
      <c r="AJ42" s="651"/>
      <c r="AK42" s="651"/>
      <c r="AL42" s="652" t="s">
        <v>178</v>
      </c>
      <c r="AM42" s="653"/>
      <c r="AN42" s="653"/>
      <c r="AO42" s="654"/>
      <c r="AQ42" s="746" t="s">
        <v>356</v>
      </c>
      <c r="AR42" s="747"/>
      <c r="AS42" s="747"/>
      <c r="AT42" s="747"/>
      <c r="AU42" s="747"/>
      <c r="AV42" s="747"/>
      <c r="AW42" s="747"/>
      <c r="AX42" s="747"/>
      <c r="AY42" s="748"/>
      <c r="AZ42" s="738">
        <v>874336</v>
      </c>
      <c r="BA42" s="739"/>
      <c r="BB42" s="739"/>
      <c r="BC42" s="739"/>
      <c r="BD42" s="718"/>
      <c r="BE42" s="718"/>
      <c r="BF42" s="720"/>
      <c r="BG42" s="730"/>
      <c r="BH42" s="731"/>
      <c r="BI42" s="731"/>
      <c r="BJ42" s="731"/>
      <c r="BK42" s="731"/>
      <c r="BL42" s="237"/>
      <c r="BM42" s="675" t="s">
        <v>357</v>
      </c>
      <c r="BN42" s="675"/>
      <c r="BO42" s="675"/>
      <c r="BP42" s="675"/>
      <c r="BQ42" s="675"/>
      <c r="BR42" s="675"/>
      <c r="BS42" s="675"/>
      <c r="BT42" s="675"/>
      <c r="BU42" s="676"/>
      <c r="BV42" s="738">
        <v>291</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1611709</v>
      </c>
      <c r="CS42" s="648"/>
      <c r="CT42" s="648"/>
      <c r="CU42" s="648"/>
      <c r="CV42" s="648"/>
      <c r="CW42" s="648"/>
      <c r="CX42" s="648"/>
      <c r="CY42" s="649"/>
      <c r="CZ42" s="652">
        <v>8.5</v>
      </c>
      <c r="DA42" s="653"/>
      <c r="DB42" s="653"/>
      <c r="DC42" s="665"/>
      <c r="DD42" s="656">
        <v>356073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359</v>
      </c>
      <c r="C43" s="689"/>
      <c r="D43" s="689"/>
      <c r="E43" s="689"/>
      <c r="F43" s="689"/>
      <c r="G43" s="689"/>
      <c r="H43" s="689"/>
      <c r="I43" s="689"/>
      <c r="J43" s="689"/>
      <c r="K43" s="689"/>
      <c r="L43" s="689"/>
      <c r="M43" s="689"/>
      <c r="N43" s="689"/>
      <c r="O43" s="689"/>
      <c r="P43" s="689"/>
      <c r="Q43" s="690"/>
      <c r="R43" s="738">
        <v>19712450</v>
      </c>
      <c r="S43" s="739"/>
      <c r="T43" s="739"/>
      <c r="U43" s="739"/>
      <c r="V43" s="739"/>
      <c r="W43" s="739"/>
      <c r="X43" s="739"/>
      <c r="Y43" s="740"/>
      <c r="Z43" s="741">
        <v>100</v>
      </c>
      <c r="AA43" s="741"/>
      <c r="AB43" s="741"/>
      <c r="AC43" s="741"/>
      <c r="AD43" s="742">
        <v>9039897</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21267</v>
      </c>
      <c r="CS43" s="672"/>
      <c r="CT43" s="672"/>
      <c r="CU43" s="672"/>
      <c r="CV43" s="672"/>
      <c r="CW43" s="672"/>
      <c r="CX43" s="672"/>
      <c r="CY43" s="673"/>
      <c r="CZ43" s="652">
        <v>0.1</v>
      </c>
      <c r="DA43" s="684"/>
      <c r="DB43" s="684"/>
      <c r="DC43" s="686"/>
      <c r="DD43" s="656">
        <v>21267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1611709</v>
      </c>
      <c r="CS44" s="648"/>
      <c r="CT44" s="648"/>
      <c r="CU44" s="648"/>
      <c r="CV44" s="648"/>
      <c r="CW44" s="648"/>
      <c r="CX44" s="648"/>
      <c r="CY44" s="649"/>
      <c r="CZ44" s="652">
        <v>8.5</v>
      </c>
      <c r="DA44" s="653"/>
      <c r="DB44" s="653"/>
      <c r="DC44" s="665"/>
      <c r="DD44" s="656">
        <v>356073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613432</v>
      </c>
      <c r="CS45" s="672"/>
      <c r="CT45" s="672"/>
      <c r="CU45" s="672"/>
      <c r="CV45" s="672"/>
      <c r="CW45" s="672"/>
      <c r="CX45" s="672"/>
      <c r="CY45" s="673"/>
      <c r="CZ45" s="652">
        <v>3.2</v>
      </c>
      <c r="DA45" s="684"/>
      <c r="DB45" s="684"/>
      <c r="DC45" s="686"/>
      <c r="DD45" s="656">
        <v>65618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993757</v>
      </c>
      <c r="CS46" s="648"/>
      <c r="CT46" s="648"/>
      <c r="CU46" s="648"/>
      <c r="CV46" s="648"/>
      <c r="CW46" s="648"/>
      <c r="CX46" s="648"/>
      <c r="CY46" s="649"/>
      <c r="CZ46" s="652">
        <v>5.2</v>
      </c>
      <c r="DA46" s="653"/>
      <c r="DB46" s="653"/>
      <c r="DC46" s="665"/>
      <c r="DD46" s="656">
        <v>286815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t="s">
        <v>178</v>
      </c>
      <c r="CS47" s="672"/>
      <c r="CT47" s="672"/>
      <c r="CU47" s="672"/>
      <c r="CV47" s="672"/>
      <c r="CW47" s="672"/>
      <c r="CX47" s="672"/>
      <c r="CY47" s="673"/>
      <c r="CZ47" s="652" t="s">
        <v>178</v>
      </c>
      <c r="DA47" s="684"/>
      <c r="DB47" s="684"/>
      <c r="DC47" s="686"/>
      <c r="DD47" s="656" t="s">
        <v>245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178</v>
      </c>
      <c r="CS48" s="648"/>
      <c r="CT48" s="648"/>
      <c r="CU48" s="648"/>
      <c r="CV48" s="648"/>
      <c r="CW48" s="648"/>
      <c r="CX48" s="648"/>
      <c r="CY48" s="649"/>
      <c r="CZ48" s="652" t="s">
        <v>148</v>
      </c>
      <c r="DA48" s="653"/>
      <c r="DB48" s="653"/>
      <c r="DC48" s="665"/>
      <c r="DD48" s="656" t="s">
        <v>245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18943093</v>
      </c>
      <c r="CS49" s="718"/>
      <c r="CT49" s="718"/>
      <c r="CU49" s="718"/>
      <c r="CV49" s="718"/>
      <c r="CW49" s="718"/>
      <c r="CX49" s="718"/>
      <c r="CY49" s="749"/>
      <c r="CZ49" s="743">
        <v>100</v>
      </c>
      <c r="DA49" s="750"/>
      <c r="DB49" s="750"/>
      <c r="DC49" s="751"/>
      <c r="DD49" s="752">
        <v>10100811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NLWLo4wUt8OrWntIIY+LEMmmk+X+bHtluOqXXcWaZXrTdQwNjxq9AyUS3HSE4J5vXIdEmqrXkhe304odV3qxQ==" saltValue="+sOmcTsA9+ODDOVz4ZEj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19712</v>
      </c>
      <c r="R7" s="783"/>
      <c r="S7" s="783"/>
      <c r="T7" s="783"/>
      <c r="U7" s="783"/>
      <c r="V7" s="783">
        <v>18943</v>
      </c>
      <c r="W7" s="783"/>
      <c r="X7" s="783"/>
      <c r="Y7" s="783"/>
      <c r="Z7" s="783"/>
      <c r="AA7" s="783">
        <v>769</v>
      </c>
      <c r="AB7" s="783"/>
      <c r="AC7" s="783"/>
      <c r="AD7" s="783"/>
      <c r="AE7" s="784"/>
      <c r="AF7" s="785">
        <v>482</v>
      </c>
      <c r="AG7" s="786"/>
      <c r="AH7" s="786"/>
      <c r="AI7" s="786"/>
      <c r="AJ7" s="787"/>
      <c r="AK7" s="822">
        <v>790876</v>
      </c>
      <c r="AL7" s="823"/>
      <c r="AM7" s="823"/>
      <c r="AN7" s="823"/>
      <c r="AO7" s="823"/>
      <c r="AP7" s="823">
        <v>6632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570</v>
      </c>
      <c r="BT7" s="827"/>
      <c r="BU7" s="827"/>
      <c r="BV7" s="827"/>
      <c r="BW7" s="827"/>
      <c r="BX7" s="827"/>
      <c r="BY7" s="827"/>
      <c r="BZ7" s="827"/>
      <c r="CA7" s="827"/>
      <c r="CB7" s="827"/>
      <c r="CC7" s="827"/>
      <c r="CD7" s="827"/>
      <c r="CE7" s="827"/>
      <c r="CF7" s="827"/>
      <c r="CG7" s="828"/>
      <c r="CH7" s="819">
        <v>1</v>
      </c>
      <c r="CI7" s="820"/>
      <c r="CJ7" s="820"/>
      <c r="CK7" s="820"/>
      <c r="CL7" s="821"/>
      <c r="CM7" s="819">
        <v>100</v>
      </c>
      <c r="CN7" s="820"/>
      <c r="CO7" s="820"/>
      <c r="CP7" s="820"/>
      <c r="CQ7" s="821"/>
      <c r="CR7" s="819">
        <v>1</v>
      </c>
      <c r="CS7" s="820"/>
      <c r="CT7" s="820"/>
      <c r="CU7" s="820"/>
      <c r="CV7" s="821"/>
      <c r="CW7" s="819" t="s">
        <v>505</v>
      </c>
      <c r="CX7" s="820"/>
      <c r="CY7" s="820"/>
      <c r="CZ7" s="820"/>
      <c r="DA7" s="821"/>
      <c r="DB7" s="819" t="s">
        <v>505</v>
      </c>
      <c r="DC7" s="820"/>
      <c r="DD7" s="820"/>
      <c r="DE7" s="820"/>
      <c r="DF7" s="821"/>
      <c r="DG7" s="819" t="s">
        <v>505</v>
      </c>
      <c r="DH7" s="820"/>
      <c r="DI7" s="820"/>
      <c r="DJ7" s="820"/>
      <c r="DK7" s="821"/>
      <c r="DL7" s="819" t="s">
        <v>505</v>
      </c>
      <c r="DM7" s="820"/>
      <c r="DN7" s="820"/>
      <c r="DO7" s="820"/>
      <c r="DP7" s="821"/>
      <c r="DQ7" s="819" t="s">
        <v>505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f>Q7</f>
        <v>19712</v>
      </c>
      <c r="R23" s="842"/>
      <c r="S23" s="842"/>
      <c r="T23" s="842"/>
      <c r="U23" s="842"/>
      <c r="V23" s="842">
        <f>V7</f>
        <v>18943</v>
      </c>
      <c r="W23" s="842"/>
      <c r="X23" s="842"/>
      <c r="Y23" s="842"/>
      <c r="Z23" s="842"/>
      <c r="AA23" s="842">
        <f>AA7</f>
        <v>769</v>
      </c>
      <c r="AB23" s="842"/>
      <c r="AC23" s="842"/>
      <c r="AD23" s="842"/>
      <c r="AE23" s="843"/>
      <c r="AF23" s="844">
        <v>482</v>
      </c>
      <c r="AG23" s="842"/>
      <c r="AH23" s="842"/>
      <c r="AI23" s="842"/>
      <c r="AJ23" s="845"/>
      <c r="AK23" s="846"/>
      <c r="AL23" s="847"/>
      <c r="AM23" s="847"/>
      <c r="AN23" s="847"/>
      <c r="AO23" s="847"/>
      <c r="AP23" s="842">
        <f>AP7</f>
        <v>6632</v>
      </c>
      <c r="AQ23" s="842"/>
      <c r="AR23" s="842"/>
      <c r="AS23" s="842"/>
      <c r="AT23" s="842"/>
      <c r="AU23" s="848"/>
      <c r="AV23" s="848"/>
      <c r="AW23" s="848"/>
      <c r="AX23" s="848"/>
      <c r="AY23" s="849"/>
      <c r="AZ23" s="857" t="s">
        <v>178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560</v>
      </c>
      <c r="C28" s="780"/>
      <c r="D28" s="780"/>
      <c r="E28" s="780"/>
      <c r="F28" s="780"/>
      <c r="G28" s="780"/>
      <c r="H28" s="780"/>
      <c r="I28" s="780"/>
      <c r="J28" s="780"/>
      <c r="K28" s="780"/>
      <c r="L28" s="780"/>
      <c r="M28" s="780"/>
      <c r="N28" s="780"/>
      <c r="O28" s="780"/>
      <c r="P28" s="781"/>
      <c r="Q28" s="870">
        <v>3585</v>
      </c>
      <c r="R28" s="871"/>
      <c r="S28" s="871"/>
      <c r="T28" s="871"/>
      <c r="U28" s="871"/>
      <c r="V28" s="871">
        <v>3529</v>
      </c>
      <c r="W28" s="871"/>
      <c r="X28" s="871"/>
      <c r="Y28" s="871"/>
      <c r="Z28" s="871"/>
      <c r="AA28" s="871">
        <v>56</v>
      </c>
      <c r="AB28" s="871"/>
      <c r="AC28" s="871"/>
      <c r="AD28" s="871"/>
      <c r="AE28" s="872"/>
      <c r="AF28" s="873">
        <v>56</v>
      </c>
      <c r="AG28" s="871"/>
      <c r="AH28" s="871"/>
      <c r="AI28" s="871"/>
      <c r="AJ28" s="874"/>
      <c r="AK28" s="875">
        <v>261</v>
      </c>
      <c r="AL28" s="866"/>
      <c r="AM28" s="866"/>
      <c r="AN28" s="866"/>
      <c r="AO28" s="866"/>
      <c r="AP28" s="866" t="s">
        <v>505</v>
      </c>
      <c r="AQ28" s="866"/>
      <c r="AR28" s="866"/>
      <c r="AS28" s="866"/>
      <c r="AT28" s="866"/>
      <c r="AU28" s="866" t="s">
        <v>505</v>
      </c>
      <c r="AV28" s="866"/>
      <c r="AW28" s="866"/>
      <c r="AX28" s="866"/>
      <c r="AY28" s="866"/>
      <c r="AZ28" s="867" t="s">
        <v>505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559</v>
      </c>
      <c r="C29" s="804"/>
      <c r="D29" s="804"/>
      <c r="E29" s="804"/>
      <c r="F29" s="804"/>
      <c r="G29" s="804"/>
      <c r="H29" s="804"/>
      <c r="I29" s="804"/>
      <c r="J29" s="804"/>
      <c r="K29" s="804"/>
      <c r="L29" s="804"/>
      <c r="M29" s="804"/>
      <c r="N29" s="804"/>
      <c r="O29" s="804"/>
      <c r="P29" s="805"/>
      <c r="Q29" s="806">
        <v>2693</v>
      </c>
      <c r="R29" s="807"/>
      <c r="S29" s="807"/>
      <c r="T29" s="807"/>
      <c r="U29" s="807"/>
      <c r="V29" s="807">
        <v>2570</v>
      </c>
      <c r="W29" s="807"/>
      <c r="X29" s="807"/>
      <c r="Y29" s="807"/>
      <c r="Z29" s="807"/>
      <c r="AA29" s="807">
        <v>123</v>
      </c>
      <c r="AB29" s="807"/>
      <c r="AC29" s="807"/>
      <c r="AD29" s="807"/>
      <c r="AE29" s="808"/>
      <c r="AF29" s="809">
        <v>122</v>
      </c>
      <c r="AG29" s="810"/>
      <c r="AH29" s="810"/>
      <c r="AI29" s="810"/>
      <c r="AJ29" s="811"/>
      <c r="AK29" s="878">
        <v>100</v>
      </c>
      <c r="AL29" s="879"/>
      <c r="AM29" s="879"/>
      <c r="AN29" s="879"/>
      <c r="AO29" s="879"/>
      <c r="AP29" s="879" t="s">
        <v>505</v>
      </c>
      <c r="AQ29" s="879"/>
      <c r="AR29" s="879"/>
      <c r="AS29" s="879"/>
      <c r="AT29" s="879"/>
      <c r="AU29" s="879" t="s">
        <v>505</v>
      </c>
      <c r="AV29" s="879"/>
      <c r="AW29" s="879"/>
      <c r="AX29" s="879"/>
      <c r="AY29" s="879"/>
      <c r="AZ29" s="880" t="s">
        <v>505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561</v>
      </c>
      <c r="C30" s="804"/>
      <c r="D30" s="804"/>
      <c r="E30" s="804"/>
      <c r="F30" s="804"/>
      <c r="G30" s="804"/>
      <c r="H30" s="804"/>
      <c r="I30" s="804"/>
      <c r="J30" s="804"/>
      <c r="K30" s="804"/>
      <c r="L30" s="804"/>
      <c r="M30" s="804"/>
      <c r="N30" s="804"/>
      <c r="O30" s="804"/>
      <c r="P30" s="805"/>
      <c r="Q30" s="806">
        <v>580</v>
      </c>
      <c r="R30" s="807"/>
      <c r="S30" s="807"/>
      <c r="T30" s="807"/>
      <c r="U30" s="807"/>
      <c r="V30" s="807">
        <v>578</v>
      </c>
      <c r="W30" s="807"/>
      <c r="X30" s="807"/>
      <c r="Y30" s="807"/>
      <c r="Z30" s="807"/>
      <c r="AA30" s="807">
        <v>2</v>
      </c>
      <c r="AB30" s="807"/>
      <c r="AC30" s="807"/>
      <c r="AD30" s="807"/>
      <c r="AE30" s="808"/>
      <c r="AF30" s="809">
        <v>2</v>
      </c>
      <c r="AG30" s="810"/>
      <c r="AH30" s="810"/>
      <c r="AI30" s="810"/>
      <c r="AJ30" s="811"/>
      <c r="AK30" s="878">
        <v>433</v>
      </c>
      <c r="AL30" s="879"/>
      <c r="AM30" s="879"/>
      <c r="AN30" s="879"/>
      <c r="AO30" s="879"/>
      <c r="AP30" s="879" t="s">
        <v>505</v>
      </c>
      <c r="AQ30" s="879"/>
      <c r="AR30" s="879"/>
      <c r="AS30" s="879"/>
      <c r="AT30" s="879"/>
      <c r="AU30" s="879" t="s">
        <v>505</v>
      </c>
      <c r="AV30" s="879"/>
      <c r="AW30" s="879"/>
      <c r="AX30" s="879"/>
      <c r="AY30" s="879"/>
      <c r="AZ30" s="880" t="s">
        <v>505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556</v>
      </c>
      <c r="C31" s="804"/>
      <c r="D31" s="804"/>
      <c r="E31" s="804"/>
      <c r="F31" s="804"/>
      <c r="G31" s="804"/>
      <c r="H31" s="804"/>
      <c r="I31" s="804"/>
      <c r="J31" s="804"/>
      <c r="K31" s="804"/>
      <c r="L31" s="804"/>
      <c r="M31" s="804"/>
      <c r="N31" s="804"/>
      <c r="O31" s="804"/>
      <c r="P31" s="805"/>
      <c r="Q31" s="806">
        <v>814</v>
      </c>
      <c r="R31" s="807"/>
      <c r="S31" s="807"/>
      <c r="T31" s="807"/>
      <c r="U31" s="807"/>
      <c r="V31" s="807">
        <v>698</v>
      </c>
      <c r="W31" s="807"/>
      <c r="X31" s="807"/>
      <c r="Y31" s="807"/>
      <c r="Z31" s="807"/>
      <c r="AA31" s="807">
        <v>116</v>
      </c>
      <c r="AB31" s="807"/>
      <c r="AC31" s="807"/>
      <c r="AD31" s="807"/>
      <c r="AE31" s="808"/>
      <c r="AF31" s="809">
        <v>924</v>
      </c>
      <c r="AG31" s="810"/>
      <c r="AH31" s="810"/>
      <c r="AI31" s="810"/>
      <c r="AJ31" s="811"/>
      <c r="AK31" s="878">
        <v>27</v>
      </c>
      <c r="AL31" s="879"/>
      <c r="AM31" s="879"/>
      <c r="AN31" s="879"/>
      <c r="AO31" s="879"/>
      <c r="AP31" s="879">
        <v>113</v>
      </c>
      <c r="AQ31" s="879"/>
      <c r="AR31" s="879"/>
      <c r="AS31" s="879"/>
      <c r="AT31" s="879"/>
      <c r="AU31" s="879">
        <v>2</v>
      </c>
      <c r="AV31" s="879"/>
      <c r="AW31" s="879"/>
      <c r="AX31" s="879"/>
      <c r="AY31" s="879"/>
      <c r="AZ31" s="880" t="s">
        <v>505</v>
      </c>
      <c r="BA31" s="880"/>
      <c r="BB31" s="880"/>
      <c r="BC31" s="880"/>
      <c r="BD31" s="880"/>
      <c r="BE31" s="876" t="s">
        <v>571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558</v>
      </c>
      <c r="C32" s="804"/>
      <c r="D32" s="804"/>
      <c r="E32" s="804"/>
      <c r="F32" s="804"/>
      <c r="G32" s="804"/>
      <c r="H32" s="804"/>
      <c r="I32" s="804"/>
      <c r="J32" s="804"/>
      <c r="K32" s="804"/>
      <c r="L32" s="804"/>
      <c r="M32" s="804"/>
      <c r="N32" s="804"/>
      <c r="O32" s="804"/>
      <c r="P32" s="805"/>
      <c r="Q32" s="806">
        <v>1047</v>
      </c>
      <c r="R32" s="807"/>
      <c r="S32" s="807"/>
      <c r="T32" s="807"/>
      <c r="U32" s="807"/>
      <c r="V32" s="807">
        <v>953</v>
      </c>
      <c r="W32" s="807"/>
      <c r="X32" s="807"/>
      <c r="Y32" s="807"/>
      <c r="Z32" s="807"/>
      <c r="AA32" s="807">
        <v>94</v>
      </c>
      <c r="AB32" s="807"/>
      <c r="AC32" s="807"/>
      <c r="AD32" s="807"/>
      <c r="AE32" s="808"/>
      <c r="AF32" s="809">
        <v>445</v>
      </c>
      <c r="AG32" s="810"/>
      <c r="AH32" s="810"/>
      <c r="AI32" s="810"/>
      <c r="AJ32" s="811"/>
      <c r="AK32" s="878">
        <v>1035</v>
      </c>
      <c r="AL32" s="879"/>
      <c r="AM32" s="879"/>
      <c r="AN32" s="879"/>
      <c r="AO32" s="879"/>
      <c r="AP32" s="879">
        <v>5759</v>
      </c>
      <c r="AQ32" s="879"/>
      <c r="AR32" s="879"/>
      <c r="AS32" s="879"/>
      <c r="AT32" s="879"/>
      <c r="AU32" s="879">
        <v>4423</v>
      </c>
      <c r="AV32" s="879"/>
      <c r="AW32" s="879"/>
      <c r="AX32" s="879"/>
      <c r="AY32" s="879"/>
      <c r="AZ32" s="880" t="s">
        <v>505</v>
      </c>
      <c r="BA32" s="880"/>
      <c r="BB32" s="880"/>
      <c r="BC32" s="880"/>
      <c r="BD32" s="880"/>
      <c r="BE32" s="876" t="s">
        <v>571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1549</v>
      </c>
      <c r="AG63" s="890"/>
      <c r="AH63" s="890"/>
      <c r="AI63" s="890"/>
      <c r="AJ63" s="891"/>
      <c r="AK63" s="892"/>
      <c r="AL63" s="887"/>
      <c r="AM63" s="887"/>
      <c r="AN63" s="887"/>
      <c r="AO63" s="887"/>
      <c r="AP63" s="890">
        <v>5872</v>
      </c>
      <c r="AQ63" s="890"/>
      <c r="AR63" s="890"/>
      <c r="AS63" s="890"/>
      <c r="AT63" s="890"/>
      <c r="AU63" s="890">
        <v>4425</v>
      </c>
      <c r="AV63" s="890"/>
      <c r="AW63" s="890"/>
      <c r="AX63" s="890"/>
      <c r="AY63" s="890"/>
      <c r="AZ63" s="894"/>
      <c r="BA63" s="894"/>
      <c r="BB63" s="894"/>
      <c r="BC63" s="894"/>
      <c r="BD63" s="894"/>
      <c r="BE63" s="895"/>
      <c r="BF63" s="895"/>
      <c r="BG63" s="895"/>
      <c r="BH63" s="895"/>
      <c r="BI63" s="896"/>
      <c r="BJ63" s="897" t="s">
        <v>178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398</v>
      </c>
      <c r="R66" s="766"/>
      <c r="S66" s="766"/>
      <c r="T66" s="766"/>
      <c r="U66" s="767"/>
      <c r="V66" s="765" t="s">
        <v>410</v>
      </c>
      <c r="W66" s="766"/>
      <c r="X66" s="766"/>
      <c r="Y66" s="766"/>
      <c r="Z66" s="767"/>
      <c r="AA66" s="765" t="s">
        <v>411</v>
      </c>
      <c r="AB66" s="766"/>
      <c r="AC66" s="766"/>
      <c r="AD66" s="766"/>
      <c r="AE66" s="767"/>
      <c r="AF66" s="900" t="s">
        <v>412</v>
      </c>
      <c r="AG66" s="861"/>
      <c r="AH66" s="861"/>
      <c r="AI66" s="861"/>
      <c r="AJ66" s="901"/>
      <c r="AK66" s="765" t="s">
        <v>402</v>
      </c>
      <c r="AL66" s="789"/>
      <c r="AM66" s="789"/>
      <c r="AN66" s="789"/>
      <c r="AO66" s="790"/>
      <c r="AP66" s="765" t="s">
        <v>403</v>
      </c>
      <c r="AQ66" s="766"/>
      <c r="AR66" s="766"/>
      <c r="AS66" s="766"/>
      <c r="AT66" s="767"/>
      <c r="AU66" s="765" t="s">
        <v>413</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572</v>
      </c>
      <c r="C68" s="918"/>
      <c r="D68" s="918"/>
      <c r="E68" s="918"/>
      <c r="F68" s="918"/>
      <c r="G68" s="918"/>
      <c r="H68" s="918"/>
      <c r="I68" s="918"/>
      <c r="J68" s="918"/>
      <c r="K68" s="918"/>
      <c r="L68" s="918"/>
      <c r="M68" s="918"/>
      <c r="N68" s="918"/>
      <c r="O68" s="918"/>
      <c r="P68" s="919"/>
      <c r="Q68" s="920">
        <v>7511</v>
      </c>
      <c r="R68" s="914"/>
      <c r="S68" s="914"/>
      <c r="T68" s="914"/>
      <c r="U68" s="914"/>
      <c r="V68" s="914">
        <v>6350</v>
      </c>
      <c r="W68" s="914"/>
      <c r="X68" s="914"/>
      <c r="Y68" s="914"/>
      <c r="Z68" s="914"/>
      <c r="AA68" s="914">
        <v>1161</v>
      </c>
      <c r="AB68" s="914"/>
      <c r="AC68" s="914"/>
      <c r="AD68" s="914"/>
      <c r="AE68" s="914"/>
      <c r="AF68" s="914">
        <v>1161</v>
      </c>
      <c r="AG68" s="914"/>
      <c r="AH68" s="914"/>
      <c r="AI68" s="914"/>
      <c r="AJ68" s="914"/>
      <c r="AK68" s="914" t="s">
        <v>573</v>
      </c>
      <c r="AL68" s="914"/>
      <c r="AM68" s="914"/>
      <c r="AN68" s="914"/>
      <c r="AO68" s="914"/>
      <c r="AP68" s="914" t="s">
        <v>573</v>
      </c>
      <c r="AQ68" s="914"/>
      <c r="AR68" s="914"/>
      <c r="AS68" s="914"/>
      <c r="AT68" s="914"/>
      <c r="AU68" s="914" t="s">
        <v>573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574</v>
      </c>
      <c r="C69" s="922"/>
      <c r="D69" s="922"/>
      <c r="E69" s="922"/>
      <c r="F69" s="922"/>
      <c r="G69" s="922"/>
      <c r="H69" s="922"/>
      <c r="I69" s="922"/>
      <c r="J69" s="922"/>
      <c r="K69" s="922"/>
      <c r="L69" s="922"/>
      <c r="M69" s="922"/>
      <c r="N69" s="922"/>
      <c r="O69" s="922"/>
      <c r="P69" s="923"/>
      <c r="Q69" s="924">
        <v>1598</v>
      </c>
      <c r="R69" s="879"/>
      <c r="S69" s="879"/>
      <c r="T69" s="879"/>
      <c r="U69" s="879"/>
      <c r="V69" s="879">
        <v>1483</v>
      </c>
      <c r="W69" s="879"/>
      <c r="X69" s="879"/>
      <c r="Y69" s="879"/>
      <c r="Z69" s="879"/>
      <c r="AA69" s="879">
        <v>115</v>
      </c>
      <c r="AB69" s="879"/>
      <c r="AC69" s="879"/>
      <c r="AD69" s="879"/>
      <c r="AE69" s="879"/>
      <c r="AF69" s="879">
        <v>115</v>
      </c>
      <c r="AG69" s="879"/>
      <c r="AH69" s="879"/>
      <c r="AI69" s="879"/>
      <c r="AJ69" s="879"/>
      <c r="AK69" s="879" t="s">
        <v>573</v>
      </c>
      <c r="AL69" s="879"/>
      <c r="AM69" s="879"/>
      <c r="AN69" s="879"/>
      <c r="AO69" s="879"/>
      <c r="AP69" s="879" t="s">
        <v>573</v>
      </c>
      <c r="AQ69" s="879"/>
      <c r="AR69" s="879"/>
      <c r="AS69" s="879"/>
      <c r="AT69" s="879"/>
      <c r="AU69" s="879" t="s">
        <v>573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575</v>
      </c>
      <c r="C70" s="922"/>
      <c r="D70" s="922"/>
      <c r="E70" s="922"/>
      <c r="F70" s="922"/>
      <c r="G70" s="922"/>
      <c r="H70" s="922"/>
      <c r="I70" s="922"/>
      <c r="J70" s="922"/>
      <c r="K70" s="922"/>
      <c r="L70" s="922"/>
      <c r="M70" s="922"/>
      <c r="N70" s="922"/>
      <c r="O70" s="922"/>
      <c r="P70" s="923"/>
      <c r="Q70" s="924">
        <v>896695</v>
      </c>
      <c r="R70" s="879"/>
      <c r="S70" s="879"/>
      <c r="T70" s="879"/>
      <c r="U70" s="879"/>
      <c r="V70" s="879">
        <v>845698</v>
      </c>
      <c r="W70" s="879"/>
      <c r="X70" s="879"/>
      <c r="Y70" s="879"/>
      <c r="Z70" s="879"/>
      <c r="AA70" s="879">
        <v>50997</v>
      </c>
      <c r="AB70" s="879"/>
      <c r="AC70" s="879"/>
      <c r="AD70" s="879"/>
      <c r="AE70" s="879"/>
      <c r="AF70" s="879">
        <v>50997</v>
      </c>
      <c r="AG70" s="879"/>
      <c r="AH70" s="879"/>
      <c r="AI70" s="879"/>
      <c r="AJ70" s="879"/>
      <c r="AK70" s="879">
        <v>1</v>
      </c>
      <c r="AL70" s="879"/>
      <c r="AM70" s="879"/>
      <c r="AN70" s="879"/>
      <c r="AO70" s="879"/>
      <c r="AP70" s="879" t="s">
        <v>573</v>
      </c>
      <c r="AQ70" s="879"/>
      <c r="AR70" s="879"/>
      <c r="AS70" s="879"/>
      <c r="AT70" s="879"/>
      <c r="AU70" s="879" t="s">
        <v>573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576</v>
      </c>
      <c r="C71" s="922"/>
      <c r="D71" s="922"/>
      <c r="E71" s="922"/>
      <c r="F71" s="922"/>
      <c r="G71" s="922"/>
      <c r="H71" s="922"/>
      <c r="I71" s="922"/>
      <c r="J71" s="922"/>
      <c r="K71" s="922"/>
      <c r="L71" s="922"/>
      <c r="M71" s="922"/>
      <c r="N71" s="922"/>
      <c r="O71" s="922"/>
      <c r="P71" s="923"/>
      <c r="Q71" s="924">
        <v>2689</v>
      </c>
      <c r="R71" s="879"/>
      <c r="S71" s="879"/>
      <c r="T71" s="879"/>
      <c r="U71" s="879"/>
      <c r="V71" s="879">
        <v>2653</v>
      </c>
      <c r="W71" s="879"/>
      <c r="X71" s="879"/>
      <c r="Y71" s="879"/>
      <c r="Z71" s="879"/>
      <c r="AA71" s="879">
        <v>36</v>
      </c>
      <c r="AB71" s="879"/>
      <c r="AC71" s="879"/>
      <c r="AD71" s="879"/>
      <c r="AE71" s="879"/>
      <c r="AF71" s="879">
        <v>36</v>
      </c>
      <c r="AG71" s="879"/>
      <c r="AH71" s="879"/>
      <c r="AI71" s="879"/>
      <c r="AJ71" s="879"/>
      <c r="AK71" s="879">
        <v>1</v>
      </c>
      <c r="AL71" s="879"/>
      <c r="AM71" s="879"/>
      <c r="AN71" s="879"/>
      <c r="AO71" s="879"/>
      <c r="AP71" s="879">
        <v>500</v>
      </c>
      <c r="AQ71" s="879"/>
      <c r="AR71" s="879"/>
      <c r="AS71" s="879"/>
      <c r="AT71" s="879"/>
      <c r="AU71" s="879">
        <v>18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577</v>
      </c>
      <c r="C72" s="922"/>
      <c r="D72" s="922"/>
      <c r="E72" s="922"/>
      <c r="F72" s="922"/>
      <c r="G72" s="922"/>
      <c r="H72" s="922"/>
      <c r="I72" s="922"/>
      <c r="J72" s="922"/>
      <c r="K72" s="922"/>
      <c r="L72" s="922"/>
      <c r="M72" s="922"/>
      <c r="N72" s="922"/>
      <c r="O72" s="922"/>
      <c r="P72" s="923"/>
      <c r="Q72" s="924">
        <v>332</v>
      </c>
      <c r="R72" s="879"/>
      <c r="S72" s="879"/>
      <c r="T72" s="879"/>
      <c r="U72" s="879"/>
      <c r="V72" s="879">
        <v>325</v>
      </c>
      <c r="W72" s="879"/>
      <c r="X72" s="879"/>
      <c r="Y72" s="879"/>
      <c r="Z72" s="879"/>
      <c r="AA72" s="879">
        <v>7</v>
      </c>
      <c r="AB72" s="879"/>
      <c r="AC72" s="879"/>
      <c r="AD72" s="879"/>
      <c r="AE72" s="879"/>
      <c r="AF72" s="879">
        <v>7</v>
      </c>
      <c r="AG72" s="879"/>
      <c r="AH72" s="879"/>
      <c r="AI72" s="879"/>
      <c r="AJ72" s="879"/>
      <c r="AK72" s="879">
        <v>104</v>
      </c>
      <c r="AL72" s="879"/>
      <c r="AM72" s="879"/>
      <c r="AN72" s="879"/>
      <c r="AO72" s="879"/>
      <c r="AP72" s="879">
        <v>477</v>
      </c>
      <c r="AQ72" s="879"/>
      <c r="AR72" s="879"/>
      <c r="AS72" s="879"/>
      <c r="AT72" s="879"/>
      <c r="AU72" s="879">
        <v>29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578</v>
      </c>
      <c r="C73" s="922"/>
      <c r="D73" s="922"/>
      <c r="E73" s="922"/>
      <c r="F73" s="922"/>
      <c r="G73" s="922"/>
      <c r="H73" s="922"/>
      <c r="I73" s="922"/>
      <c r="J73" s="922"/>
      <c r="K73" s="922"/>
      <c r="L73" s="922"/>
      <c r="M73" s="922"/>
      <c r="N73" s="922"/>
      <c r="O73" s="922"/>
      <c r="P73" s="923"/>
      <c r="Q73" s="924">
        <v>873</v>
      </c>
      <c r="R73" s="879"/>
      <c r="S73" s="879"/>
      <c r="T73" s="879"/>
      <c r="U73" s="879"/>
      <c r="V73" s="879">
        <v>856</v>
      </c>
      <c r="W73" s="879"/>
      <c r="X73" s="879"/>
      <c r="Y73" s="879"/>
      <c r="Z73" s="879"/>
      <c r="AA73" s="879">
        <v>17</v>
      </c>
      <c r="AB73" s="879"/>
      <c r="AC73" s="879"/>
      <c r="AD73" s="879"/>
      <c r="AE73" s="879"/>
      <c r="AF73" s="879">
        <v>17</v>
      </c>
      <c r="AG73" s="879"/>
      <c r="AH73" s="879"/>
      <c r="AI73" s="879"/>
      <c r="AJ73" s="879"/>
      <c r="AK73" s="879" t="s">
        <v>573</v>
      </c>
      <c r="AL73" s="879"/>
      <c r="AM73" s="879"/>
      <c r="AN73" s="879"/>
      <c r="AO73" s="879"/>
      <c r="AP73" s="879" t="s">
        <v>573</v>
      </c>
      <c r="AQ73" s="879"/>
      <c r="AR73" s="879"/>
      <c r="AS73" s="879"/>
      <c r="AT73" s="879"/>
      <c r="AU73" s="879" t="s">
        <v>573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579</v>
      </c>
      <c r="C74" s="922"/>
      <c r="D74" s="922"/>
      <c r="E74" s="922"/>
      <c r="F74" s="922"/>
      <c r="G74" s="922"/>
      <c r="H74" s="922"/>
      <c r="I74" s="922"/>
      <c r="J74" s="922"/>
      <c r="K74" s="922"/>
      <c r="L74" s="922"/>
      <c r="M74" s="922"/>
      <c r="N74" s="922"/>
      <c r="O74" s="922"/>
      <c r="P74" s="923"/>
      <c r="Q74" s="924">
        <v>5553</v>
      </c>
      <c r="R74" s="879"/>
      <c r="S74" s="879"/>
      <c r="T74" s="879"/>
      <c r="U74" s="879"/>
      <c r="V74" s="879">
        <v>5547</v>
      </c>
      <c r="W74" s="879"/>
      <c r="X74" s="879"/>
      <c r="Y74" s="879"/>
      <c r="Z74" s="879"/>
      <c r="AA74" s="879">
        <v>6</v>
      </c>
      <c r="AB74" s="879"/>
      <c r="AC74" s="879"/>
      <c r="AD74" s="879"/>
      <c r="AE74" s="879"/>
      <c r="AF74" s="879">
        <v>5</v>
      </c>
      <c r="AG74" s="879"/>
      <c r="AH74" s="879"/>
      <c r="AI74" s="879"/>
      <c r="AJ74" s="879"/>
      <c r="AK74" s="879" t="s">
        <v>573</v>
      </c>
      <c r="AL74" s="879"/>
      <c r="AM74" s="879"/>
      <c r="AN74" s="879"/>
      <c r="AO74" s="879"/>
      <c r="AP74" s="879">
        <v>4474</v>
      </c>
      <c r="AQ74" s="879"/>
      <c r="AR74" s="879"/>
      <c r="AS74" s="879"/>
      <c r="AT74" s="879"/>
      <c r="AU74" s="879">
        <v>756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580</v>
      </c>
      <c r="C75" s="922"/>
      <c r="D75" s="922"/>
      <c r="E75" s="922"/>
      <c r="F75" s="922"/>
      <c r="G75" s="922"/>
      <c r="H75" s="922"/>
      <c r="I75" s="922"/>
      <c r="J75" s="922"/>
      <c r="K75" s="922"/>
      <c r="L75" s="922"/>
      <c r="M75" s="922"/>
      <c r="N75" s="922"/>
      <c r="O75" s="922"/>
      <c r="P75" s="923"/>
      <c r="Q75" s="927">
        <v>688</v>
      </c>
      <c r="R75" s="928"/>
      <c r="S75" s="928"/>
      <c r="T75" s="928"/>
      <c r="U75" s="878"/>
      <c r="V75" s="929">
        <v>651</v>
      </c>
      <c r="W75" s="928"/>
      <c r="X75" s="928"/>
      <c r="Y75" s="928"/>
      <c r="Z75" s="878"/>
      <c r="AA75" s="929">
        <v>37</v>
      </c>
      <c r="AB75" s="928"/>
      <c r="AC75" s="928"/>
      <c r="AD75" s="928"/>
      <c r="AE75" s="878"/>
      <c r="AF75" s="929">
        <v>10</v>
      </c>
      <c r="AG75" s="928"/>
      <c r="AH75" s="928"/>
      <c r="AI75" s="928"/>
      <c r="AJ75" s="878"/>
      <c r="AK75" s="929" t="s">
        <v>573</v>
      </c>
      <c r="AL75" s="928"/>
      <c r="AM75" s="928"/>
      <c r="AN75" s="928"/>
      <c r="AO75" s="878"/>
      <c r="AP75" s="929">
        <v>204</v>
      </c>
      <c r="AQ75" s="928"/>
      <c r="AR75" s="928"/>
      <c r="AS75" s="928"/>
      <c r="AT75" s="878"/>
      <c r="AU75" s="929">
        <v>41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414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52348</v>
      </c>
      <c r="AG88" s="890"/>
      <c r="AH88" s="890"/>
      <c r="AI88" s="890"/>
      <c r="AJ88" s="890"/>
      <c r="AK88" s="887"/>
      <c r="AL88" s="887"/>
      <c r="AM88" s="887"/>
      <c r="AN88" s="887"/>
      <c r="AO88" s="887"/>
      <c r="AP88" s="890">
        <v>5655</v>
      </c>
      <c r="AQ88" s="890"/>
      <c r="AR88" s="890"/>
      <c r="AS88" s="890"/>
      <c r="AT88" s="890"/>
      <c r="AU88" s="890">
        <v>844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415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423</v>
      </c>
      <c r="AB109" s="943"/>
      <c r="AC109" s="943"/>
      <c r="AD109" s="943"/>
      <c r="AE109" s="944"/>
      <c r="AF109" s="942" t="s">
        <v>424</v>
      </c>
      <c r="AG109" s="943"/>
      <c r="AH109" s="943"/>
      <c r="AI109" s="943"/>
      <c r="AJ109" s="944"/>
      <c r="AK109" s="942" t="s">
        <v>310</v>
      </c>
      <c r="AL109" s="943"/>
      <c r="AM109" s="943"/>
      <c r="AN109" s="943"/>
      <c r="AO109" s="944"/>
      <c r="AP109" s="942" t="s">
        <v>425</v>
      </c>
      <c r="AQ109" s="943"/>
      <c r="AR109" s="943"/>
      <c r="AS109" s="943"/>
      <c r="AT109" s="945"/>
      <c r="AU109" s="962" t="s">
        <v>422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423</v>
      </c>
      <c r="BR109" s="943"/>
      <c r="BS109" s="943"/>
      <c r="BT109" s="943"/>
      <c r="BU109" s="944"/>
      <c r="BV109" s="942" t="s">
        <v>424</v>
      </c>
      <c r="BW109" s="943"/>
      <c r="BX109" s="943"/>
      <c r="BY109" s="943"/>
      <c r="BZ109" s="944"/>
      <c r="CA109" s="942" t="s">
        <v>310</v>
      </c>
      <c r="CB109" s="943"/>
      <c r="CC109" s="943"/>
      <c r="CD109" s="943"/>
      <c r="CE109" s="944"/>
      <c r="CF109" s="963" t="s">
        <v>425</v>
      </c>
      <c r="CG109" s="963"/>
      <c r="CH109" s="963"/>
      <c r="CI109" s="963"/>
      <c r="CJ109" s="963"/>
      <c r="CK109" s="942" t="s">
        <v>426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423</v>
      </c>
      <c r="DH109" s="943"/>
      <c r="DI109" s="943"/>
      <c r="DJ109" s="943"/>
      <c r="DK109" s="944"/>
      <c r="DL109" s="942" t="s">
        <v>424</v>
      </c>
      <c r="DM109" s="943"/>
      <c r="DN109" s="943"/>
      <c r="DO109" s="943"/>
      <c r="DP109" s="944"/>
      <c r="DQ109" s="942" t="s">
        <v>310</v>
      </c>
      <c r="DR109" s="943"/>
      <c r="DS109" s="943"/>
      <c r="DT109" s="943"/>
      <c r="DU109" s="944"/>
      <c r="DV109" s="942" t="s">
        <v>425</v>
      </c>
      <c r="DW109" s="943"/>
      <c r="DX109" s="943"/>
      <c r="DY109" s="943"/>
      <c r="DZ109" s="945"/>
    </row>
    <row r="110" spans="1:131" s="248" customFormat="1" ht="26.25" customHeight="1" x14ac:dyDescent="0.15">
      <c r="A110" s="946" t="s">
        <v>427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672722</v>
      </c>
      <c r="AB110" s="950"/>
      <c r="AC110" s="950"/>
      <c r="AD110" s="950"/>
      <c r="AE110" s="951"/>
      <c r="AF110" s="952">
        <v>601754</v>
      </c>
      <c r="AG110" s="950"/>
      <c r="AH110" s="950"/>
      <c r="AI110" s="950"/>
      <c r="AJ110" s="951"/>
      <c r="AK110" s="952">
        <v>602542</v>
      </c>
      <c r="AL110" s="950"/>
      <c r="AM110" s="950"/>
      <c r="AN110" s="950"/>
      <c r="AO110" s="951"/>
      <c r="AP110" s="953">
        <v>7.2</v>
      </c>
      <c r="AQ110" s="954"/>
      <c r="AR110" s="954"/>
      <c r="AS110" s="954"/>
      <c r="AT110" s="955"/>
      <c r="AU110" s="956" t="s">
        <v>73</v>
      </c>
      <c r="AV110" s="957"/>
      <c r="AW110" s="957"/>
      <c r="AX110" s="957"/>
      <c r="AY110" s="957"/>
      <c r="AZ110" s="998" t="s">
        <v>428</v>
      </c>
      <c r="BA110" s="947"/>
      <c r="BB110" s="947"/>
      <c r="BC110" s="947"/>
      <c r="BD110" s="947"/>
      <c r="BE110" s="947"/>
      <c r="BF110" s="947"/>
      <c r="BG110" s="947"/>
      <c r="BH110" s="947"/>
      <c r="BI110" s="947"/>
      <c r="BJ110" s="947"/>
      <c r="BK110" s="947"/>
      <c r="BL110" s="947"/>
      <c r="BM110" s="947"/>
      <c r="BN110" s="947"/>
      <c r="BO110" s="947"/>
      <c r="BP110" s="948"/>
      <c r="BQ110" s="984">
        <v>5897161</v>
      </c>
      <c r="BR110" s="985"/>
      <c r="BS110" s="985"/>
      <c r="BT110" s="985"/>
      <c r="BU110" s="985"/>
      <c r="BV110" s="985">
        <v>6137870</v>
      </c>
      <c r="BW110" s="985"/>
      <c r="BX110" s="985"/>
      <c r="BY110" s="985"/>
      <c r="BZ110" s="985"/>
      <c r="CA110" s="985">
        <v>6631732</v>
      </c>
      <c r="CB110" s="985"/>
      <c r="CC110" s="985"/>
      <c r="CD110" s="985"/>
      <c r="CE110" s="985"/>
      <c r="CF110" s="999">
        <v>78.8</v>
      </c>
      <c r="CG110" s="1000"/>
      <c r="CH110" s="1000"/>
      <c r="CI110" s="1000"/>
      <c r="CJ110" s="1000"/>
      <c r="CK110" s="1001" t="s">
        <v>429</v>
      </c>
      <c r="CL110" s="1002"/>
      <c r="CM110" s="981" t="s">
        <v>430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178</v>
      </c>
      <c r="DH110" s="985"/>
      <c r="DI110" s="985"/>
      <c r="DJ110" s="985"/>
      <c r="DK110" s="985"/>
      <c r="DL110" s="985" t="s">
        <v>178</v>
      </c>
      <c r="DM110" s="985"/>
      <c r="DN110" s="985"/>
      <c r="DO110" s="985"/>
      <c r="DP110" s="985"/>
      <c r="DQ110" s="985" t="s">
        <v>431</v>
      </c>
      <c r="DR110" s="985"/>
      <c r="DS110" s="985"/>
      <c r="DT110" s="985"/>
      <c r="DU110" s="985"/>
      <c r="DV110" s="986" t="s">
        <v>432</v>
      </c>
      <c r="DW110" s="986"/>
      <c r="DX110" s="986"/>
      <c r="DY110" s="986"/>
      <c r="DZ110" s="987"/>
    </row>
    <row r="111" spans="1:131" s="248" customFormat="1" ht="26.25" customHeight="1" x14ac:dyDescent="0.15">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178</v>
      </c>
      <c r="AB111" s="992"/>
      <c r="AC111" s="992"/>
      <c r="AD111" s="992"/>
      <c r="AE111" s="993"/>
      <c r="AF111" s="994" t="s">
        <v>178</v>
      </c>
      <c r="AG111" s="992"/>
      <c r="AH111" s="992"/>
      <c r="AI111" s="992"/>
      <c r="AJ111" s="993"/>
      <c r="AK111" s="994" t="s">
        <v>432</v>
      </c>
      <c r="AL111" s="992"/>
      <c r="AM111" s="992"/>
      <c r="AN111" s="992"/>
      <c r="AO111" s="993"/>
      <c r="AP111" s="995" t="s">
        <v>432</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v>69492</v>
      </c>
      <c r="BR111" s="978"/>
      <c r="BS111" s="978"/>
      <c r="BT111" s="978"/>
      <c r="BU111" s="978"/>
      <c r="BV111" s="978">
        <v>46328</v>
      </c>
      <c r="BW111" s="978"/>
      <c r="BX111" s="978"/>
      <c r="BY111" s="978"/>
      <c r="BZ111" s="978"/>
      <c r="CA111" s="978">
        <v>23164</v>
      </c>
      <c r="CB111" s="978"/>
      <c r="CC111" s="978"/>
      <c r="CD111" s="978"/>
      <c r="CE111" s="978"/>
      <c r="CF111" s="972">
        <v>0.3</v>
      </c>
      <c r="CG111" s="973"/>
      <c r="CH111" s="973"/>
      <c r="CI111" s="973"/>
      <c r="CJ111" s="973"/>
      <c r="CK111" s="1003"/>
      <c r="CL111" s="1004"/>
      <c r="CM111" s="974" t="s">
        <v>435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178</v>
      </c>
      <c r="DH111" s="978"/>
      <c r="DI111" s="978"/>
      <c r="DJ111" s="978"/>
      <c r="DK111" s="978"/>
      <c r="DL111" s="978" t="s">
        <v>178</v>
      </c>
      <c r="DM111" s="978"/>
      <c r="DN111" s="978"/>
      <c r="DO111" s="978"/>
      <c r="DP111" s="978"/>
      <c r="DQ111" s="978" t="s">
        <v>178</v>
      </c>
      <c r="DR111" s="978"/>
      <c r="DS111" s="978"/>
      <c r="DT111" s="978"/>
      <c r="DU111" s="978"/>
      <c r="DV111" s="979" t="s">
        <v>178</v>
      </c>
      <c r="DW111" s="979"/>
      <c r="DX111" s="979"/>
      <c r="DY111" s="979"/>
      <c r="DZ111" s="980"/>
    </row>
    <row r="112" spans="1:131" s="248" customFormat="1" ht="26.25" customHeight="1" x14ac:dyDescent="0.15">
      <c r="A112" s="1010" t="s">
        <v>436</v>
      </c>
      <c r="B112" s="1011"/>
      <c r="C112" s="1008" t="s">
        <v>437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178</v>
      </c>
      <c r="AB112" s="1017"/>
      <c r="AC112" s="1017"/>
      <c r="AD112" s="1017"/>
      <c r="AE112" s="1018"/>
      <c r="AF112" s="1019" t="s">
        <v>178</v>
      </c>
      <c r="AG112" s="1017"/>
      <c r="AH112" s="1017"/>
      <c r="AI112" s="1017"/>
      <c r="AJ112" s="1018"/>
      <c r="AK112" s="1019" t="s">
        <v>178</v>
      </c>
      <c r="AL112" s="1017"/>
      <c r="AM112" s="1017"/>
      <c r="AN112" s="1017"/>
      <c r="AO112" s="1018"/>
      <c r="AP112" s="1020" t="s">
        <v>178</v>
      </c>
      <c r="AQ112" s="1021"/>
      <c r="AR112" s="1021"/>
      <c r="AS112" s="1021"/>
      <c r="AT112" s="1022"/>
      <c r="AU112" s="958"/>
      <c r="AV112" s="959"/>
      <c r="AW112" s="959"/>
      <c r="AX112" s="959"/>
      <c r="AY112" s="959"/>
      <c r="AZ112" s="1007" t="s">
        <v>438</v>
      </c>
      <c r="BA112" s="1008"/>
      <c r="BB112" s="1008"/>
      <c r="BC112" s="1008"/>
      <c r="BD112" s="1008"/>
      <c r="BE112" s="1008"/>
      <c r="BF112" s="1008"/>
      <c r="BG112" s="1008"/>
      <c r="BH112" s="1008"/>
      <c r="BI112" s="1008"/>
      <c r="BJ112" s="1008"/>
      <c r="BK112" s="1008"/>
      <c r="BL112" s="1008"/>
      <c r="BM112" s="1008"/>
      <c r="BN112" s="1008"/>
      <c r="BO112" s="1008"/>
      <c r="BP112" s="1009"/>
      <c r="BQ112" s="977">
        <v>6105656</v>
      </c>
      <c r="BR112" s="978"/>
      <c r="BS112" s="978"/>
      <c r="BT112" s="978"/>
      <c r="BU112" s="978"/>
      <c r="BV112" s="978">
        <v>5750917</v>
      </c>
      <c r="BW112" s="978"/>
      <c r="BX112" s="978"/>
      <c r="BY112" s="978"/>
      <c r="BZ112" s="978"/>
      <c r="CA112" s="978">
        <v>4424533</v>
      </c>
      <c r="CB112" s="978"/>
      <c r="CC112" s="978"/>
      <c r="CD112" s="978"/>
      <c r="CE112" s="978"/>
      <c r="CF112" s="972">
        <v>52.6</v>
      </c>
      <c r="CG112" s="973"/>
      <c r="CH112" s="973"/>
      <c r="CI112" s="973"/>
      <c r="CJ112" s="973"/>
      <c r="CK112" s="1003"/>
      <c r="CL112" s="1004"/>
      <c r="CM112" s="974" t="s">
        <v>439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432</v>
      </c>
      <c r="DH112" s="978"/>
      <c r="DI112" s="978"/>
      <c r="DJ112" s="978"/>
      <c r="DK112" s="978"/>
      <c r="DL112" s="978" t="s">
        <v>432</v>
      </c>
      <c r="DM112" s="978"/>
      <c r="DN112" s="978"/>
      <c r="DO112" s="978"/>
      <c r="DP112" s="978"/>
      <c r="DQ112" s="978" t="s">
        <v>178</v>
      </c>
      <c r="DR112" s="978"/>
      <c r="DS112" s="978"/>
      <c r="DT112" s="978"/>
      <c r="DU112" s="978"/>
      <c r="DV112" s="979" t="s">
        <v>432</v>
      </c>
      <c r="DW112" s="979"/>
      <c r="DX112" s="979"/>
      <c r="DY112" s="979"/>
      <c r="DZ112" s="980"/>
    </row>
    <row r="113" spans="1:130" s="248" customFormat="1" ht="26.25" customHeight="1" x14ac:dyDescent="0.15">
      <c r="A113" s="1012"/>
      <c r="B113" s="1013"/>
      <c r="C113" s="1008" t="s">
        <v>440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679852</v>
      </c>
      <c r="AB113" s="992"/>
      <c r="AC113" s="992"/>
      <c r="AD113" s="992"/>
      <c r="AE113" s="993"/>
      <c r="AF113" s="994">
        <v>619471</v>
      </c>
      <c r="AG113" s="992"/>
      <c r="AH113" s="992"/>
      <c r="AI113" s="992"/>
      <c r="AJ113" s="993"/>
      <c r="AK113" s="994">
        <v>311059</v>
      </c>
      <c r="AL113" s="992"/>
      <c r="AM113" s="992"/>
      <c r="AN113" s="992"/>
      <c r="AO113" s="993"/>
      <c r="AP113" s="995">
        <v>3.7</v>
      </c>
      <c r="AQ113" s="996"/>
      <c r="AR113" s="996"/>
      <c r="AS113" s="996"/>
      <c r="AT113" s="997"/>
      <c r="AU113" s="958"/>
      <c r="AV113" s="959"/>
      <c r="AW113" s="959"/>
      <c r="AX113" s="959"/>
      <c r="AY113" s="959"/>
      <c r="AZ113" s="1007" t="s">
        <v>441</v>
      </c>
      <c r="BA113" s="1008"/>
      <c r="BB113" s="1008"/>
      <c r="BC113" s="1008"/>
      <c r="BD113" s="1008"/>
      <c r="BE113" s="1008"/>
      <c r="BF113" s="1008"/>
      <c r="BG113" s="1008"/>
      <c r="BH113" s="1008"/>
      <c r="BI113" s="1008"/>
      <c r="BJ113" s="1008"/>
      <c r="BK113" s="1008"/>
      <c r="BL113" s="1008"/>
      <c r="BM113" s="1008"/>
      <c r="BN113" s="1008"/>
      <c r="BO113" s="1008"/>
      <c r="BP113" s="1009"/>
      <c r="BQ113" s="977">
        <v>213049</v>
      </c>
      <c r="BR113" s="978"/>
      <c r="BS113" s="978"/>
      <c r="BT113" s="978"/>
      <c r="BU113" s="978"/>
      <c r="BV113" s="978">
        <v>305137</v>
      </c>
      <c r="BW113" s="978"/>
      <c r="BX113" s="978"/>
      <c r="BY113" s="978"/>
      <c r="BZ113" s="978"/>
      <c r="CA113" s="978">
        <v>843769</v>
      </c>
      <c r="CB113" s="978"/>
      <c r="CC113" s="978"/>
      <c r="CD113" s="978"/>
      <c r="CE113" s="978"/>
      <c r="CF113" s="972">
        <v>10</v>
      </c>
      <c r="CG113" s="973"/>
      <c r="CH113" s="973"/>
      <c r="CI113" s="973"/>
      <c r="CJ113" s="973"/>
      <c r="CK113" s="1003"/>
      <c r="CL113" s="1004"/>
      <c r="CM113" s="974" t="s">
        <v>442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432</v>
      </c>
      <c r="DH113" s="1017"/>
      <c r="DI113" s="1017"/>
      <c r="DJ113" s="1017"/>
      <c r="DK113" s="1018"/>
      <c r="DL113" s="1019" t="s">
        <v>178</v>
      </c>
      <c r="DM113" s="1017"/>
      <c r="DN113" s="1017"/>
      <c r="DO113" s="1017"/>
      <c r="DP113" s="1018"/>
      <c r="DQ113" s="1019" t="s">
        <v>432</v>
      </c>
      <c r="DR113" s="1017"/>
      <c r="DS113" s="1017"/>
      <c r="DT113" s="1017"/>
      <c r="DU113" s="1018"/>
      <c r="DV113" s="1020" t="s">
        <v>432</v>
      </c>
      <c r="DW113" s="1021"/>
      <c r="DX113" s="1021"/>
      <c r="DY113" s="1021"/>
      <c r="DZ113" s="1022"/>
    </row>
    <row r="114" spans="1:130" s="248" customFormat="1" ht="26.25" customHeight="1" x14ac:dyDescent="0.15">
      <c r="A114" s="1012"/>
      <c r="B114" s="1013"/>
      <c r="C114" s="1008" t="s">
        <v>443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7705</v>
      </c>
      <c r="AB114" s="1017"/>
      <c r="AC114" s="1017"/>
      <c r="AD114" s="1017"/>
      <c r="AE114" s="1018"/>
      <c r="AF114" s="1019">
        <v>6487</v>
      </c>
      <c r="AG114" s="1017"/>
      <c r="AH114" s="1017"/>
      <c r="AI114" s="1017"/>
      <c r="AJ114" s="1018"/>
      <c r="AK114" s="1019">
        <v>14111</v>
      </c>
      <c r="AL114" s="1017"/>
      <c r="AM114" s="1017"/>
      <c r="AN114" s="1017"/>
      <c r="AO114" s="1018"/>
      <c r="AP114" s="1020">
        <v>0.2</v>
      </c>
      <c r="AQ114" s="1021"/>
      <c r="AR114" s="1021"/>
      <c r="AS114" s="1021"/>
      <c r="AT114" s="1022"/>
      <c r="AU114" s="958"/>
      <c r="AV114" s="959"/>
      <c r="AW114" s="959"/>
      <c r="AX114" s="959"/>
      <c r="AY114" s="959"/>
      <c r="AZ114" s="1007" t="s">
        <v>444</v>
      </c>
      <c r="BA114" s="1008"/>
      <c r="BB114" s="1008"/>
      <c r="BC114" s="1008"/>
      <c r="BD114" s="1008"/>
      <c r="BE114" s="1008"/>
      <c r="BF114" s="1008"/>
      <c r="BG114" s="1008"/>
      <c r="BH114" s="1008"/>
      <c r="BI114" s="1008"/>
      <c r="BJ114" s="1008"/>
      <c r="BK114" s="1008"/>
      <c r="BL114" s="1008"/>
      <c r="BM114" s="1008"/>
      <c r="BN114" s="1008"/>
      <c r="BO114" s="1008"/>
      <c r="BP114" s="1009"/>
      <c r="BQ114" s="977">
        <v>1814916</v>
      </c>
      <c r="BR114" s="978"/>
      <c r="BS114" s="978"/>
      <c r="BT114" s="978"/>
      <c r="BU114" s="978"/>
      <c r="BV114" s="978">
        <v>1908646</v>
      </c>
      <c r="BW114" s="978"/>
      <c r="BX114" s="978"/>
      <c r="BY114" s="978"/>
      <c r="BZ114" s="978"/>
      <c r="CA114" s="978">
        <v>1806904</v>
      </c>
      <c r="CB114" s="978"/>
      <c r="CC114" s="978"/>
      <c r="CD114" s="978"/>
      <c r="CE114" s="978"/>
      <c r="CF114" s="972">
        <v>21.5</v>
      </c>
      <c r="CG114" s="973"/>
      <c r="CH114" s="973"/>
      <c r="CI114" s="973"/>
      <c r="CJ114" s="973"/>
      <c r="CK114" s="1003"/>
      <c r="CL114" s="1004"/>
      <c r="CM114" s="974" t="s">
        <v>445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432</v>
      </c>
      <c r="DH114" s="1017"/>
      <c r="DI114" s="1017"/>
      <c r="DJ114" s="1017"/>
      <c r="DK114" s="1018"/>
      <c r="DL114" s="1019" t="s">
        <v>178</v>
      </c>
      <c r="DM114" s="1017"/>
      <c r="DN114" s="1017"/>
      <c r="DO114" s="1017"/>
      <c r="DP114" s="1018"/>
      <c r="DQ114" s="1019" t="s">
        <v>178</v>
      </c>
      <c r="DR114" s="1017"/>
      <c r="DS114" s="1017"/>
      <c r="DT114" s="1017"/>
      <c r="DU114" s="1018"/>
      <c r="DV114" s="1020" t="s">
        <v>432</v>
      </c>
      <c r="DW114" s="1021"/>
      <c r="DX114" s="1021"/>
      <c r="DY114" s="1021"/>
      <c r="DZ114" s="1022"/>
    </row>
    <row r="115" spans="1:130" s="248" customFormat="1" ht="26.25" customHeight="1" x14ac:dyDescent="0.15">
      <c r="A115" s="1012"/>
      <c r="B115" s="1013"/>
      <c r="C115" s="1008" t="s">
        <v>446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432</v>
      </c>
      <c r="AB115" s="992"/>
      <c r="AC115" s="992"/>
      <c r="AD115" s="992"/>
      <c r="AE115" s="993"/>
      <c r="AF115" s="994" t="s">
        <v>178</v>
      </c>
      <c r="AG115" s="992"/>
      <c r="AH115" s="992"/>
      <c r="AI115" s="992"/>
      <c r="AJ115" s="993"/>
      <c r="AK115" s="994" t="s">
        <v>178</v>
      </c>
      <c r="AL115" s="992"/>
      <c r="AM115" s="992"/>
      <c r="AN115" s="992"/>
      <c r="AO115" s="993"/>
      <c r="AP115" s="995" t="s">
        <v>432</v>
      </c>
      <c r="AQ115" s="996"/>
      <c r="AR115" s="996"/>
      <c r="AS115" s="996"/>
      <c r="AT115" s="997"/>
      <c r="AU115" s="958"/>
      <c r="AV115" s="959"/>
      <c r="AW115" s="959"/>
      <c r="AX115" s="959"/>
      <c r="AY115" s="959"/>
      <c r="AZ115" s="1007" t="s">
        <v>447</v>
      </c>
      <c r="BA115" s="1008"/>
      <c r="BB115" s="1008"/>
      <c r="BC115" s="1008"/>
      <c r="BD115" s="1008"/>
      <c r="BE115" s="1008"/>
      <c r="BF115" s="1008"/>
      <c r="BG115" s="1008"/>
      <c r="BH115" s="1008"/>
      <c r="BI115" s="1008"/>
      <c r="BJ115" s="1008"/>
      <c r="BK115" s="1008"/>
      <c r="BL115" s="1008"/>
      <c r="BM115" s="1008"/>
      <c r="BN115" s="1008"/>
      <c r="BO115" s="1008"/>
      <c r="BP115" s="1009"/>
      <c r="BQ115" s="977">
        <v>1081067</v>
      </c>
      <c r="BR115" s="978"/>
      <c r="BS115" s="978"/>
      <c r="BT115" s="978"/>
      <c r="BU115" s="978"/>
      <c r="BV115" s="978">
        <v>846768</v>
      </c>
      <c r="BW115" s="978"/>
      <c r="BX115" s="978"/>
      <c r="BY115" s="978"/>
      <c r="BZ115" s="978"/>
      <c r="CA115" s="978">
        <v>794539</v>
      </c>
      <c r="CB115" s="978"/>
      <c r="CC115" s="978"/>
      <c r="CD115" s="978"/>
      <c r="CE115" s="978"/>
      <c r="CF115" s="972">
        <v>9.4</v>
      </c>
      <c r="CG115" s="973"/>
      <c r="CH115" s="973"/>
      <c r="CI115" s="973"/>
      <c r="CJ115" s="973"/>
      <c r="CK115" s="1003"/>
      <c r="CL115" s="1004"/>
      <c r="CM115" s="1007" t="s">
        <v>448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178</v>
      </c>
      <c r="DH115" s="1017"/>
      <c r="DI115" s="1017"/>
      <c r="DJ115" s="1017"/>
      <c r="DK115" s="1018"/>
      <c r="DL115" s="1019" t="s">
        <v>178</v>
      </c>
      <c r="DM115" s="1017"/>
      <c r="DN115" s="1017"/>
      <c r="DO115" s="1017"/>
      <c r="DP115" s="1018"/>
      <c r="DQ115" s="1019" t="s">
        <v>432</v>
      </c>
      <c r="DR115" s="1017"/>
      <c r="DS115" s="1017"/>
      <c r="DT115" s="1017"/>
      <c r="DU115" s="1018"/>
      <c r="DV115" s="1020" t="s">
        <v>178</v>
      </c>
      <c r="DW115" s="1021"/>
      <c r="DX115" s="1021"/>
      <c r="DY115" s="1021"/>
      <c r="DZ115" s="1022"/>
    </row>
    <row r="116" spans="1:130" s="248" customFormat="1" ht="26.25" customHeight="1" x14ac:dyDescent="0.15">
      <c r="A116" s="1014"/>
      <c r="B116" s="1015"/>
      <c r="C116" s="1023" t="s">
        <v>449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178</v>
      </c>
      <c r="AB116" s="1017"/>
      <c r="AC116" s="1017"/>
      <c r="AD116" s="1017"/>
      <c r="AE116" s="1018"/>
      <c r="AF116" s="1019" t="s">
        <v>178</v>
      </c>
      <c r="AG116" s="1017"/>
      <c r="AH116" s="1017"/>
      <c r="AI116" s="1017"/>
      <c r="AJ116" s="1018"/>
      <c r="AK116" s="1019" t="s">
        <v>178</v>
      </c>
      <c r="AL116" s="1017"/>
      <c r="AM116" s="1017"/>
      <c r="AN116" s="1017"/>
      <c r="AO116" s="1018"/>
      <c r="AP116" s="1020" t="s">
        <v>432</v>
      </c>
      <c r="AQ116" s="1021"/>
      <c r="AR116" s="1021"/>
      <c r="AS116" s="1021"/>
      <c r="AT116" s="1022"/>
      <c r="AU116" s="958"/>
      <c r="AV116" s="959"/>
      <c r="AW116" s="959"/>
      <c r="AX116" s="959"/>
      <c r="AY116" s="959"/>
      <c r="AZ116" s="1025" t="s">
        <v>450</v>
      </c>
      <c r="BA116" s="1026"/>
      <c r="BB116" s="1026"/>
      <c r="BC116" s="1026"/>
      <c r="BD116" s="1026"/>
      <c r="BE116" s="1026"/>
      <c r="BF116" s="1026"/>
      <c r="BG116" s="1026"/>
      <c r="BH116" s="1026"/>
      <c r="BI116" s="1026"/>
      <c r="BJ116" s="1026"/>
      <c r="BK116" s="1026"/>
      <c r="BL116" s="1026"/>
      <c r="BM116" s="1026"/>
      <c r="BN116" s="1026"/>
      <c r="BO116" s="1026"/>
      <c r="BP116" s="1027"/>
      <c r="BQ116" s="977" t="s">
        <v>178</v>
      </c>
      <c r="BR116" s="978"/>
      <c r="BS116" s="978"/>
      <c r="BT116" s="978"/>
      <c r="BU116" s="978"/>
      <c r="BV116" s="978" t="s">
        <v>432</v>
      </c>
      <c r="BW116" s="978"/>
      <c r="BX116" s="978"/>
      <c r="BY116" s="978"/>
      <c r="BZ116" s="978"/>
      <c r="CA116" s="978" t="s">
        <v>432</v>
      </c>
      <c r="CB116" s="978"/>
      <c r="CC116" s="978"/>
      <c r="CD116" s="978"/>
      <c r="CE116" s="978"/>
      <c r="CF116" s="972" t="s">
        <v>178</v>
      </c>
      <c r="CG116" s="973"/>
      <c r="CH116" s="973"/>
      <c r="CI116" s="973"/>
      <c r="CJ116" s="973"/>
      <c r="CK116" s="1003"/>
      <c r="CL116" s="1004"/>
      <c r="CM116" s="974" t="s">
        <v>451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178</v>
      </c>
      <c r="DH116" s="1017"/>
      <c r="DI116" s="1017"/>
      <c r="DJ116" s="1017"/>
      <c r="DK116" s="1018"/>
      <c r="DL116" s="1019" t="s">
        <v>432</v>
      </c>
      <c r="DM116" s="1017"/>
      <c r="DN116" s="1017"/>
      <c r="DO116" s="1017"/>
      <c r="DP116" s="1018"/>
      <c r="DQ116" s="1019" t="s">
        <v>178</v>
      </c>
      <c r="DR116" s="1017"/>
      <c r="DS116" s="1017"/>
      <c r="DT116" s="1017"/>
      <c r="DU116" s="1018"/>
      <c r="DV116" s="1020" t="s">
        <v>432</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452</v>
      </c>
      <c r="Z117" s="944"/>
      <c r="AA117" s="1034">
        <v>1360279</v>
      </c>
      <c r="AB117" s="1035"/>
      <c r="AC117" s="1035"/>
      <c r="AD117" s="1035"/>
      <c r="AE117" s="1036"/>
      <c r="AF117" s="1037">
        <v>1227712</v>
      </c>
      <c r="AG117" s="1035"/>
      <c r="AH117" s="1035"/>
      <c r="AI117" s="1035"/>
      <c r="AJ117" s="1036"/>
      <c r="AK117" s="1037">
        <v>927712</v>
      </c>
      <c r="AL117" s="1035"/>
      <c r="AM117" s="1035"/>
      <c r="AN117" s="1035"/>
      <c r="AO117" s="1036"/>
      <c r="AP117" s="1038"/>
      <c r="AQ117" s="1039"/>
      <c r="AR117" s="1039"/>
      <c r="AS117" s="1039"/>
      <c r="AT117" s="1040"/>
      <c r="AU117" s="958"/>
      <c r="AV117" s="959"/>
      <c r="AW117" s="959"/>
      <c r="AX117" s="959"/>
      <c r="AY117" s="959"/>
      <c r="AZ117" s="1025" t="s">
        <v>453</v>
      </c>
      <c r="BA117" s="1026"/>
      <c r="BB117" s="1026"/>
      <c r="BC117" s="1026"/>
      <c r="BD117" s="1026"/>
      <c r="BE117" s="1026"/>
      <c r="BF117" s="1026"/>
      <c r="BG117" s="1026"/>
      <c r="BH117" s="1026"/>
      <c r="BI117" s="1026"/>
      <c r="BJ117" s="1026"/>
      <c r="BK117" s="1026"/>
      <c r="BL117" s="1026"/>
      <c r="BM117" s="1026"/>
      <c r="BN117" s="1026"/>
      <c r="BO117" s="1026"/>
      <c r="BP117" s="1027"/>
      <c r="BQ117" s="977" t="s">
        <v>178</v>
      </c>
      <c r="BR117" s="978"/>
      <c r="BS117" s="978"/>
      <c r="BT117" s="978"/>
      <c r="BU117" s="978"/>
      <c r="BV117" s="978" t="s">
        <v>178</v>
      </c>
      <c r="BW117" s="978"/>
      <c r="BX117" s="978"/>
      <c r="BY117" s="978"/>
      <c r="BZ117" s="978"/>
      <c r="CA117" s="978" t="s">
        <v>178</v>
      </c>
      <c r="CB117" s="978"/>
      <c r="CC117" s="978"/>
      <c r="CD117" s="978"/>
      <c r="CE117" s="978"/>
      <c r="CF117" s="972" t="s">
        <v>178</v>
      </c>
      <c r="CG117" s="973"/>
      <c r="CH117" s="973"/>
      <c r="CI117" s="973"/>
      <c r="CJ117" s="973"/>
      <c r="CK117" s="1003"/>
      <c r="CL117" s="1004"/>
      <c r="CM117" s="974" t="s">
        <v>454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178</v>
      </c>
      <c r="DH117" s="1017"/>
      <c r="DI117" s="1017"/>
      <c r="DJ117" s="1017"/>
      <c r="DK117" s="1018"/>
      <c r="DL117" s="1019" t="s">
        <v>178</v>
      </c>
      <c r="DM117" s="1017"/>
      <c r="DN117" s="1017"/>
      <c r="DO117" s="1017"/>
      <c r="DP117" s="1018"/>
      <c r="DQ117" s="1019" t="s">
        <v>178</v>
      </c>
      <c r="DR117" s="1017"/>
      <c r="DS117" s="1017"/>
      <c r="DT117" s="1017"/>
      <c r="DU117" s="1018"/>
      <c r="DV117" s="1020" t="s">
        <v>178</v>
      </c>
      <c r="DW117" s="1021"/>
      <c r="DX117" s="1021"/>
      <c r="DY117" s="1021"/>
      <c r="DZ117" s="1022"/>
    </row>
    <row r="118" spans="1:130" s="248" customFormat="1" ht="26.25" customHeight="1" x14ac:dyDescent="0.15">
      <c r="A118" s="962" t="s">
        <v>426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423</v>
      </c>
      <c r="AB118" s="943"/>
      <c r="AC118" s="943"/>
      <c r="AD118" s="943"/>
      <c r="AE118" s="944"/>
      <c r="AF118" s="942" t="s">
        <v>424</v>
      </c>
      <c r="AG118" s="943"/>
      <c r="AH118" s="943"/>
      <c r="AI118" s="943"/>
      <c r="AJ118" s="944"/>
      <c r="AK118" s="942" t="s">
        <v>310</v>
      </c>
      <c r="AL118" s="943"/>
      <c r="AM118" s="943"/>
      <c r="AN118" s="943"/>
      <c r="AO118" s="944"/>
      <c r="AP118" s="1029" t="s">
        <v>425</v>
      </c>
      <c r="AQ118" s="1030"/>
      <c r="AR118" s="1030"/>
      <c r="AS118" s="1030"/>
      <c r="AT118" s="1031"/>
      <c r="AU118" s="958"/>
      <c r="AV118" s="959"/>
      <c r="AW118" s="959"/>
      <c r="AX118" s="959"/>
      <c r="AY118" s="959"/>
      <c r="AZ118" s="1032" t="s">
        <v>455</v>
      </c>
      <c r="BA118" s="1023"/>
      <c r="BB118" s="1023"/>
      <c r="BC118" s="1023"/>
      <c r="BD118" s="1023"/>
      <c r="BE118" s="1023"/>
      <c r="BF118" s="1023"/>
      <c r="BG118" s="1023"/>
      <c r="BH118" s="1023"/>
      <c r="BI118" s="1023"/>
      <c r="BJ118" s="1023"/>
      <c r="BK118" s="1023"/>
      <c r="BL118" s="1023"/>
      <c r="BM118" s="1023"/>
      <c r="BN118" s="1023"/>
      <c r="BO118" s="1023"/>
      <c r="BP118" s="1024"/>
      <c r="BQ118" s="1055" t="s">
        <v>178</v>
      </c>
      <c r="BR118" s="1056"/>
      <c r="BS118" s="1056"/>
      <c r="BT118" s="1056"/>
      <c r="BU118" s="1056"/>
      <c r="BV118" s="1056" t="s">
        <v>178</v>
      </c>
      <c r="BW118" s="1056"/>
      <c r="BX118" s="1056"/>
      <c r="BY118" s="1056"/>
      <c r="BZ118" s="1056"/>
      <c r="CA118" s="1056" t="s">
        <v>178</v>
      </c>
      <c r="CB118" s="1056"/>
      <c r="CC118" s="1056"/>
      <c r="CD118" s="1056"/>
      <c r="CE118" s="1056"/>
      <c r="CF118" s="972" t="s">
        <v>178</v>
      </c>
      <c r="CG118" s="973"/>
      <c r="CH118" s="973"/>
      <c r="CI118" s="973"/>
      <c r="CJ118" s="973"/>
      <c r="CK118" s="1003"/>
      <c r="CL118" s="1004"/>
      <c r="CM118" s="974" t="s">
        <v>456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178</v>
      </c>
      <c r="DH118" s="1017"/>
      <c r="DI118" s="1017"/>
      <c r="DJ118" s="1017"/>
      <c r="DK118" s="1018"/>
      <c r="DL118" s="1019" t="s">
        <v>178</v>
      </c>
      <c r="DM118" s="1017"/>
      <c r="DN118" s="1017"/>
      <c r="DO118" s="1017"/>
      <c r="DP118" s="1018"/>
      <c r="DQ118" s="1019" t="s">
        <v>178</v>
      </c>
      <c r="DR118" s="1017"/>
      <c r="DS118" s="1017"/>
      <c r="DT118" s="1017"/>
      <c r="DU118" s="1018"/>
      <c r="DV118" s="1020" t="s">
        <v>178</v>
      </c>
      <c r="DW118" s="1021"/>
      <c r="DX118" s="1021"/>
      <c r="DY118" s="1021"/>
      <c r="DZ118" s="1022"/>
    </row>
    <row r="119" spans="1:130" s="248" customFormat="1" ht="26.25" customHeight="1" x14ac:dyDescent="0.15">
      <c r="A119" s="1116" t="s">
        <v>429</v>
      </c>
      <c r="B119" s="1002"/>
      <c r="C119" s="981" t="s">
        <v>430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178</v>
      </c>
      <c r="AB119" s="950"/>
      <c r="AC119" s="950"/>
      <c r="AD119" s="950"/>
      <c r="AE119" s="951"/>
      <c r="AF119" s="952" t="s">
        <v>178</v>
      </c>
      <c r="AG119" s="950"/>
      <c r="AH119" s="950"/>
      <c r="AI119" s="950"/>
      <c r="AJ119" s="951"/>
      <c r="AK119" s="952" t="s">
        <v>178</v>
      </c>
      <c r="AL119" s="950"/>
      <c r="AM119" s="950"/>
      <c r="AN119" s="950"/>
      <c r="AO119" s="951"/>
      <c r="AP119" s="953" t="s">
        <v>178</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457</v>
      </c>
      <c r="BP119" s="1064"/>
      <c r="BQ119" s="1055">
        <v>15181341</v>
      </c>
      <c r="BR119" s="1056"/>
      <c r="BS119" s="1056"/>
      <c r="BT119" s="1056"/>
      <c r="BU119" s="1056"/>
      <c r="BV119" s="1056">
        <v>14995666</v>
      </c>
      <c r="BW119" s="1056"/>
      <c r="BX119" s="1056"/>
      <c r="BY119" s="1056"/>
      <c r="BZ119" s="1056"/>
      <c r="CA119" s="1056">
        <v>14524641</v>
      </c>
      <c r="CB119" s="1056"/>
      <c r="CC119" s="1056"/>
      <c r="CD119" s="1056"/>
      <c r="CE119" s="1056"/>
      <c r="CF119" s="1057"/>
      <c r="CG119" s="1058"/>
      <c r="CH119" s="1058"/>
      <c r="CI119" s="1058"/>
      <c r="CJ119" s="1059"/>
      <c r="CK119" s="1005"/>
      <c r="CL119" s="1006"/>
      <c r="CM119" s="1060" t="s">
        <v>458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69492</v>
      </c>
      <c r="DH119" s="1042"/>
      <c r="DI119" s="1042"/>
      <c r="DJ119" s="1042"/>
      <c r="DK119" s="1043"/>
      <c r="DL119" s="1041">
        <v>46328</v>
      </c>
      <c r="DM119" s="1042"/>
      <c r="DN119" s="1042"/>
      <c r="DO119" s="1042"/>
      <c r="DP119" s="1043"/>
      <c r="DQ119" s="1041">
        <v>23164</v>
      </c>
      <c r="DR119" s="1042"/>
      <c r="DS119" s="1042"/>
      <c r="DT119" s="1042"/>
      <c r="DU119" s="1043"/>
      <c r="DV119" s="1044">
        <v>0.3</v>
      </c>
      <c r="DW119" s="1045"/>
      <c r="DX119" s="1045"/>
      <c r="DY119" s="1045"/>
      <c r="DZ119" s="1046"/>
    </row>
    <row r="120" spans="1:130" s="248" customFormat="1" ht="26.25" customHeight="1" x14ac:dyDescent="0.15">
      <c r="A120" s="1117"/>
      <c r="B120" s="1004"/>
      <c r="C120" s="974" t="s">
        <v>435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178</v>
      </c>
      <c r="AB120" s="1017"/>
      <c r="AC120" s="1017"/>
      <c r="AD120" s="1017"/>
      <c r="AE120" s="1018"/>
      <c r="AF120" s="1019" t="s">
        <v>178</v>
      </c>
      <c r="AG120" s="1017"/>
      <c r="AH120" s="1017"/>
      <c r="AI120" s="1017"/>
      <c r="AJ120" s="1018"/>
      <c r="AK120" s="1019" t="s">
        <v>178</v>
      </c>
      <c r="AL120" s="1017"/>
      <c r="AM120" s="1017"/>
      <c r="AN120" s="1017"/>
      <c r="AO120" s="1018"/>
      <c r="AP120" s="1020" t="s">
        <v>178</v>
      </c>
      <c r="AQ120" s="1021"/>
      <c r="AR120" s="1021"/>
      <c r="AS120" s="1021"/>
      <c r="AT120" s="1022"/>
      <c r="AU120" s="1047" t="s">
        <v>459</v>
      </c>
      <c r="AV120" s="1048"/>
      <c r="AW120" s="1048"/>
      <c r="AX120" s="1048"/>
      <c r="AY120" s="1049"/>
      <c r="AZ120" s="998" t="s">
        <v>460</v>
      </c>
      <c r="BA120" s="947"/>
      <c r="BB120" s="947"/>
      <c r="BC120" s="947"/>
      <c r="BD120" s="947"/>
      <c r="BE120" s="947"/>
      <c r="BF120" s="947"/>
      <c r="BG120" s="947"/>
      <c r="BH120" s="947"/>
      <c r="BI120" s="947"/>
      <c r="BJ120" s="947"/>
      <c r="BK120" s="947"/>
      <c r="BL120" s="947"/>
      <c r="BM120" s="947"/>
      <c r="BN120" s="947"/>
      <c r="BO120" s="947"/>
      <c r="BP120" s="948"/>
      <c r="BQ120" s="984">
        <v>4166533</v>
      </c>
      <c r="BR120" s="985"/>
      <c r="BS120" s="985"/>
      <c r="BT120" s="985"/>
      <c r="BU120" s="985"/>
      <c r="BV120" s="985">
        <v>4487847</v>
      </c>
      <c r="BW120" s="985"/>
      <c r="BX120" s="985"/>
      <c r="BY120" s="985"/>
      <c r="BZ120" s="985"/>
      <c r="CA120" s="985">
        <v>3518344</v>
      </c>
      <c r="CB120" s="985"/>
      <c r="CC120" s="985"/>
      <c r="CD120" s="985"/>
      <c r="CE120" s="985"/>
      <c r="CF120" s="999">
        <v>41.8</v>
      </c>
      <c r="CG120" s="1000"/>
      <c r="CH120" s="1000"/>
      <c r="CI120" s="1000"/>
      <c r="CJ120" s="1000"/>
      <c r="CK120" s="1065" t="s">
        <v>461</v>
      </c>
      <c r="CL120" s="1066"/>
      <c r="CM120" s="1066"/>
      <c r="CN120" s="1066"/>
      <c r="CO120" s="1067"/>
      <c r="CP120" s="1073" t="s">
        <v>462</v>
      </c>
      <c r="CQ120" s="1074"/>
      <c r="CR120" s="1074"/>
      <c r="CS120" s="1074"/>
      <c r="CT120" s="1074"/>
      <c r="CU120" s="1074"/>
      <c r="CV120" s="1074"/>
      <c r="CW120" s="1074"/>
      <c r="CX120" s="1074"/>
      <c r="CY120" s="1074"/>
      <c r="CZ120" s="1074"/>
      <c r="DA120" s="1074"/>
      <c r="DB120" s="1074"/>
      <c r="DC120" s="1074"/>
      <c r="DD120" s="1074"/>
      <c r="DE120" s="1074"/>
      <c r="DF120" s="1075"/>
      <c r="DG120" s="984" t="s">
        <v>178</v>
      </c>
      <c r="DH120" s="985"/>
      <c r="DI120" s="985"/>
      <c r="DJ120" s="985"/>
      <c r="DK120" s="985"/>
      <c r="DL120" s="985" t="s">
        <v>178</v>
      </c>
      <c r="DM120" s="985"/>
      <c r="DN120" s="985"/>
      <c r="DO120" s="985"/>
      <c r="DP120" s="985"/>
      <c r="DQ120" s="985">
        <v>4422620</v>
      </c>
      <c r="DR120" s="985"/>
      <c r="DS120" s="985"/>
      <c r="DT120" s="985"/>
      <c r="DU120" s="985"/>
      <c r="DV120" s="986">
        <v>52.6</v>
      </c>
      <c r="DW120" s="986"/>
      <c r="DX120" s="986"/>
      <c r="DY120" s="986"/>
      <c r="DZ120" s="987"/>
    </row>
    <row r="121" spans="1:130" s="248" customFormat="1" ht="26.25" customHeight="1" x14ac:dyDescent="0.15">
      <c r="A121" s="1117"/>
      <c r="B121" s="1004"/>
      <c r="C121" s="1025" t="s">
        <v>463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178</v>
      </c>
      <c r="AB121" s="1017"/>
      <c r="AC121" s="1017"/>
      <c r="AD121" s="1017"/>
      <c r="AE121" s="1018"/>
      <c r="AF121" s="1019" t="s">
        <v>178</v>
      </c>
      <c r="AG121" s="1017"/>
      <c r="AH121" s="1017"/>
      <c r="AI121" s="1017"/>
      <c r="AJ121" s="1018"/>
      <c r="AK121" s="1019" t="s">
        <v>178</v>
      </c>
      <c r="AL121" s="1017"/>
      <c r="AM121" s="1017"/>
      <c r="AN121" s="1017"/>
      <c r="AO121" s="1018"/>
      <c r="AP121" s="1020" t="s">
        <v>178</v>
      </c>
      <c r="AQ121" s="1021"/>
      <c r="AR121" s="1021"/>
      <c r="AS121" s="1021"/>
      <c r="AT121" s="1022"/>
      <c r="AU121" s="1050"/>
      <c r="AV121" s="1051"/>
      <c r="AW121" s="1051"/>
      <c r="AX121" s="1051"/>
      <c r="AY121" s="1052"/>
      <c r="AZ121" s="1007" t="s">
        <v>464</v>
      </c>
      <c r="BA121" s="1008"/>
      <c r="BB121" s="1008"/>
      <c r="BC121" s="1008"/>
      <c r="BD121" s="1008"/>
      <c r="BE121" s="1008"/>
      <c r="BF121" s="1008"/>
      <c r="BG121" s="1008"/>
      <c r="BH121" s="1008"/>
      <c r="BI121" s="1008"/>
      <c r="BJ121" s="1008"/>
      <c r="BK121" s="1008"/>
      <c r="BL121" s="1008"/>
      <c r="BM121" s="1008"/>
      <c r="BN121" s="1008"/>
      <c r="BO121" s="1008"/>
      <c r="BP121" s="1009"/>
      <c r="BQ121" s="977">
        <v>3919939</v>
      </c>
      <c r="BR121" s="978"/>
      <c r="BS121" s="978"/>
      <c r="BT121" s="978"/>
      <c r="BU121" s="978"/>
      <c r="BV121" s="978">
        <v>4038909</v>
      </c>
      <c r="BW121" s="978"/>
      <c r="BX121" s="978"/>
      <c r="BY121" s="978"/>
      <c r="BZ121" s="978"/>
      <c r="CA121" s="978">
        <v>3910257</v>
      </c>
      <c r="CB121" s="978"/>
      <c r="CC121" s="978"/>
      <c r="CD121" s="978"/>
      <c r="CE121" s="978"/>
      <c r="CF121" s="972">
        <v>46.5</v>
      </c>
      <c r="CG121" s="973"/>
      <c r="CH121" s="973"/>
      <c r="CI121" s="973"/>
      <c r="CJ121" s="973"/>
      <c r="CK121" s="1068"/>
      <c r="CL121" s="1069"/>
      <c r="CM121" s="1069"/>
      <c r="CN121" s="1069"/>
      <c r="CO121" s="1070"/>
      <c r="CP121" s="1078" t="s">
        <v>465</v>
      </c>
      <c r="CQ121" s="1079"/>
      <c r="CR121" s="1079"/>
      <c r="CS121" s="1079"/>
      <c r="CT121" s="1079"/>
      <c r="CU121" s="1079"/>
      <c r="CV121" s="1079"/>
      <c r="CW121" s="1079"/>
      <c r="CX121" s="1079"/>
      <c r="CY121" s="1079"/>
      <c r="CZ121" s="1079"/>
      <c r="DA121" s="1079"/>
      <c r="DB121" s="1079"/>
      <c r="DC121" s="1079"/>
      <c r="DD121" s="1079"/>
      <c r="DE121" s="1079"/>
      <c r="DF121" s="1080"/>
      <c r="DG121" s="977">
        <v>712</v>
      </c>
      <c r="DH121" s="978"/>
      <c r="DI121" s="978"/>
      <c r="DJ121" s="978"/>
      <c r="DK121" s="978"/>
      <c r="DL121" s="978">
        <v>583</v>
      </c>
      <c r="DM121" s="978"/>
      <c r="DN121" s="978"/>
      <c r="DO121" s="978"/>
      <c r="DP121" s="978"/>
      <c r="DQ121" s="978">
        <v>1913</v>
      </c>
      <c r="DR121" s="978"/>
      <c r="DS121" s="978"/>
      <c r="DT121" s="978"/>
      <c r="DU121" s="978"/>
      <c r="DV121" s="979">
        <v>0</v>
      </c>
      <c r="DW121" s="979"/>
      <c r="DX121" s="979"/>
      <c r="DY121" s="979"/>
      <c r="DZ121" s="980"/>
    </row>
    <row r="122" spans="1:130" s="248" customFormat="1" ht="26.25" customHeight="1" x14ac:dyDescent="0.15">
      <c r="A122" s="1117"/>
      <c r="B122" s="1004"/>
      <c r="C122" s="974" t="s">
        <v>445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178</v>
      </c>
      <c r="AB122" s="1017"/>
      <c r="AC122" s="1017"/>
      <c r="AD122" s="1017"/>
      <c r="AE122" s="1018"/>
      <c r="AF122" s="1019" t="s">
        <v>178</v>
      </c>
      <c r="AG122" s="1017"/>
      <c r="AH122" s="1017"/>
      <c r="AI122" s="1017"/>
      <c r="AJ122" s="1018"/>
      <c r="AK122" s="1019" t="s">
        <v>178</v>
      </c>
      <c r="AL122" s="1017"/>
      <c r="AM122" s="1017"/>
      <c r="AN122" s="1017"/>
      <c r="AO122" s="1018"/>
      <c r="AP122" s="1020" t="s">
        <v>178</v>
      </c>
      <c r="AQ122" s="1021"/>
      <c r="AR122" s="1021"/>
      <c r="AS122" s="1021"/>
      <c r="AT122" s="1022"/>
      <c r="AU122" s="1050"/>
      <c r="AV122" s="1051"/>
      <c r="AW122" s="1051"/>
      <c r="AX122" s="1051"/>
      <c r="AY122" s="1052"/>
      <c r="AZ122" s="1032" t="s">
        <v>466</v>
      </c>
      <c r="BA122" s="1023"/>
      <c r="BB122" s="1023"/>
      <c r="BC122" s="1023"/>
      <c r="BD122" s="1023"/>
      <c r="BE122" s="1023"/>
      <c r="BF122" s="1023"/>
      <c r="BG122" s="1023"/>
      <c r="BH122" s="1023"/>
      <c r="BI122" s="1023"/>
      <c r="BJ122" s="1023"/>
      <c r="BK122" s="1023"/>
      <c r="BL122" s="1023"/>
      <c r="BM122" s="1023"/>
      <c r="BN122" s="1023"/>
      <c r="BO122" s="1023"/>
      <c r="BP122" s="1024"/>
      <c r="BQ122" s="1055">
        <v>7854578</v>
      </c>
      <c r="BR122" s="1056"/>
      <c r="BS122" s="1056"/>
      <c r="BT122" s="1056"/>
      <c r="BU122" s="1056"/>
      <c r="BV122" s="1056">
        <v>7226300</v>
      </c>
      <c r="BW122" s="1056"/>
      <c r="BX122" s="1056"/>
      <c r="BY122" s="1056"/>
      <c r="BZ122" s="1056"/>
      <c r="CA122" s="1056">
        <v>7790989</v>
      </c>
      <c r="CB122" s="1056"/>
      <c r="CC122" s="1056"/>
      <c r="CD122" s="1056"/>
      <c r="CE122" s="1056"/>
      <c r="CF122" s="1076">
        <v>92.6</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178</v>
      </c>
      <c r="AB123" s="1017"/>
      <c r="AC123" s="1017"/>
      <c r="AD123" s="1017"/>
      <c r="AE123" s="1018"/>
      <c r="AF123" s="1019" t="s">
        <v>178</v>
      </c>
      <c r="AG123" s="1017"/>
      <c r="AH123" s="1017"/>
      <c r="AI123" s="1017"/>
      <c r="AJ123" s="1018"/>
      <c r="AK123" s="1019" t="s">
        <v>178</v>
      </c>
      <c r="AL123" s="1017"/>
      <c r="AM123" s="1017"/>
      <c r="AN123" s="1017"/>
      <c r="AO123" s="1018"/>
      <c r="AP123" s="1020" t="s">
        <v>178</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467</v>
      </c>
      <c r="BP123" s="1064"/>
      <c r="BQ123" s="1123">
        <v>15941050</v>
      </c>
      <c r="BR123" s="1124"/>
      <c r="BS123" s="1124"/>
      <c r="BT123" s="1124"/>
      <c r="BU123" s="1124"/>
      <c r="BV123" s="1124">
        <v>15753056</v>
      </c>
      <c r="BW123" s="1124"/>
      <c r="BX123" s="1124"/>
      <c r="BY123" s="1124"/>
      <c r="BZ123" s="1124"/>
      <c r="CA123" s="1124">
        <v>15219590</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178</v>
      </c>
      <c r="AB124" s="1017"/>
      <c r="AC124" s="1017"/>
      <c r="AD124" s="1017"/>
      <c r="AE124" s="1018"/>
      <c r="AF124" s="1019" t="s">
        <v>178</v>
      </c>
      <c r="AG124" s="1017"/>
      <c r="AH124" s="1017"/>
      <c r="AI124" s="1017"/>
      <c r="AJ124" s="1018"/>
      <c r="AK124" s="1019" t="s">
        <v>178</v>
      </c>
      <c r="AL124" s="1017"/>
      <c r="AM124" s="1017"/>
      <c r="AN124" s="1017"/>
      <c r="AO124" s="1018"/>
      <c r="AP124" s="1020" t="s">
        <v>178</v>
      </c>
      <c r="AQ124" s="1021"/>
      <c r="AR124" s="1021"/>
      <c r="AS124" s="1021"/>
      <c r="AT124" s="1022"/>
      <c r="AU124" s="1119" t="s">
        <v>468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178</v>
      </c>
      <c r="BR124" s="1086"/>
      <c r="BS124" s="1086"/>
      <c r="BT124" s="1086"/>
      <c r="BU124" s="1086"/>
      <c r="BV124" s="1086" t="s">
        <v>178</v>
      </c>
      <c r="BW124" s="1086"/>
      <c r="BX124" s="1086"/>
      <c r="BY124" s="1086"/>
      <c r="BZ124" s="1086"/>
      <c r="CA124" s="1086" t="s">
        <v>178</v>
      </c>
      <c r="CB124" s="1086"/>
      <c r="CC124" s="1086"/>
      <c r="CD124" s="1086"/>
      <c r="CE124" s="1086"/>
      <c r="CF124" s="1087"/>
      <c r="CG124" s="1088"/>
      <c r="CH124" s="1088"/>
      <c r="CI124" s="1088"/>
      <c r="CJ124" s="1089"/>
      <c r="CK124" s="1071"/>
      <c r="CL124" s="1071"/>
      <c r="CM124" s="1071"/>
      <c r="CN124" s="1071"/>
      <c r="CO124" s="1072"/>
      <c r="CP124" s="1078" t="s">
        <v>469</v>
      </c>
      <c r="CQ124" s="1079"/>
      <c r="CR124" s="1079"/>
      <c r="CS124" s="1079"/>
      <c r="CT124" s="1079"/>
      <c r="CU124" s="1079"/>
      <c r="CV124" s="1079"/>
      <c r="CW124" s="1079"/>
      <c r="CX124" s="1079"/>
      <c r="CY124" s="1079"/>
      <c r="CZ124" s="1079"/>
      <c r="DA124" s="1079"/>
      <c r="DB124" s="1079"/>
      <c r="DC124" s="1079"/>
      <c r="DD124" s="1079"/>
      <c r="DE124" s="1079"/>
      <c r="DF124" s="1080"/>
      <c r="DG124" s="1063">
        <v>6104944</v>
      </c>
      <c r="DH124" s="1042"/>
      <c r="DI124" s="1042"/>
      <c r="DJ124" s="1042"/>
      <c r="DK124" s="1043"/>
      <c r="DL124" s="1041">
        <v>5750334</v>
      </c>
      <c r="DM124" s="1042"/>
      <c r="DN124" s="1042"/>
      <c r="DO124" s="1042"/>
      <c r="DP124" s="1043"/>
      <c r="DQ124" s="1041" t="s">
        <v>178</v>
      </c>
      <c r="DR124" s="1042"/>
      <c r="DS124" s="1042"/>
      <c r="DT124" s="1042"/>
      <c r="DU124" s="1043"/>
      <c r="DV124" s="1044" t="s">
        <v>178</v>
      </c>
      <c r="DW124" s="1045"/>
      <c r="DX124" s="1045"/>
      <c r="DY124" s="1045"/>
      <c r="DZ124" s="1046"/>
    </row>
    <row r="125" spans="1:130" s="248" customFormat="1" ht="26.25" customHeight="1" x14ac:dyDescent="0.15">
      <c r="A125" s="1117"/>
      <c r="B125" s="1004"/>
      <c r="C125" s="974" t="s">
        <v>456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178</v>
      </c>
      <c r="AB125" s="1017"/>
      <c r="AC125" s="1017"/>
      <c r="AD125" s="1017"/>
      <c r="AE125" s="1018"/>
      <c r="AF125" s="1019" t="s">
        <v>178</v>
      </c>
      <c r="AG125" s="1017"/>
      <c r="AH125" s="1017"/>
      <c r="AI125" s="1017"/>
      <c r="AJ125" s="1018"/>
      <c r="AK125" s="1019" t="s">
        <v>178</v>
      </c>
      <c r="AL125" s="1017"/>
      <c r="AM125" s="1017"/>
      <c r="AN125" s="1017"/>
      <c r="AO125" s="1018"/>
      <c r="AP125" s="1020" t="s">
        <v>178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470</v>
      </c>
      <c r="CL125" s="1066"/>
      <c r="CM125" s="1066"/>
      <c r="CN125" s="1066"/>
      <c r="CO125" s="1067"/>
      <c r="CP125" s="998" t="s">
        <v>471</v>
      </c>
      <c r="CQ125" s="947"/>
      <c r="CR125" s="947"/>
      <c r="CS125" s="947"/>
      <c r="CT125" s="947"/>
      <c r="CU125" s="947"/>
      <c r="CV125" s="947"/>
      <c r="CW125" s="947"/>
      <c r="CX125" s="947"/>
      <c r="CY125" s="947"/>
      <c r="CZ125" s="947"/>
      <c r="DA125" s="947"/>
      <c r="DB125" s="947"/>
      <c r="DC125" s="947"/>
      <c r="DD125" s="947"/>
      <c r="DE125" s="947"/>
      <c r="DF125" s="948"/>
      <c r="DG125" s="984" t="s">
        <v>178</v>
      </c>
      <c r="DH125" s="985"/>
      <c r="DI125" s="985"/>
      <c r="DJ125" s="985"/>
      <c r="DK125" s="985"/>
      <c r="DL125" s="985" t="s">
        <v>178</v>
      </c>
      <c r="DM125" s="985"/>
      <c r="DN125" s="985"/>
      <c r="DO125" s="985"/>
      <c r="DP125" s="985"/>
      <c r="DQ125" s="985" t="s">
        <v>178</v>
      </c>
      <c r="DR125" s="985"/>
      <c r="DS125" s="985"/>
      <c r="DT125" s="985"/>
      <c r="DU125" s="985"/>
      <c r="DV125" s="986" t="s">
        <v>178</v>
      </c>
      <c r="DW125" s="986"/>
      <c r="DX125" s="986"/>
      <c r="DY125" s="986"/>
      <c r="DZ125" s="987"/>
    </row>
    <row r="126" spans="1:130" s="248" customFormat="1" ht="26.25" customHeight="1" thickBot="1" x14ac:dyDescent="0.2">
      <c r="A126" s="1117"/>
      <c r="B126" s="1004"/>
      <c r="C126" s="974" t="s">
        <v>458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178</v>
      </c>
      <c r="AB126" s="1017"/>
      <c r="AC126" s="1017"/>
      <c r="AD126" s="1017"/>
      <c r="AE126" s="1018"/>
      <c r="AF126" s="1019" t="s">
        <v>178</v>
      </c>
      <c r="AG126" s="1017"/>
      <c r="AH126" s="1017"/>
      <c r="AI126" s="1017"/>
      <c r="AJ126" s="1018"/>
      <c r="AK126" s="1019" t="s">
        <v>178</v>
      </c>
      <c r="AL126" s="1017"/>
      <c r="AM126" s="1017"/>
      <c r="AN126" s="1017"/>
      <c r="AO126" s="1018"/>
      <c r="AP126" s="1020" t="s">
        <v>178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472</v>
      </c>
      <c r="CQ126" s="1008"/>
      <c r="CR126" s="1008"/>
      <c r="CS126" s="1008"/>
      <c r="CT126" s="1008"/>
      <c r="CU126" s="1008"/>
      <c r="CV126" s="1008"/>
      <c r="CW126" s="1008"/>
      <c r="CX126" s="1008"/>
      <c r="CY126" s="1008"/>
      <c r="CZ126" s="1008"/>
      <c r="DA126" s="1008"/>
      <c r="DB126" s="1008"/>
      <c r="DC126" s="1008"/>
      <c r="DD126" s="1008"/>
      <c r="DE126" s="1008"/>
      <c r="DF126" s="1009"/>
      <c r="DG126" s="977">
        <v>1081067</v>
      </c>
      <c r="DH126" s="978"/>
      <c r="DI126" s="978"/>
      <c r="DJ126" s="978"/>
      <c r="DK126" s="978"/>
      <c r="DL126" s="978">
        <v>846768</v>
      </c>
      <c r="DM126" s="978"/>
      <c r="DN126" s="978"/>
      <c r="DO126" s="978"/>
      <c r="DP126" s="978"/>
      <c r="DQ126" s="978">
        <v>794539</v>
      </c>
      <c r="DR126" s="978"/>
      <c r="DS126" s="978"/>
      <c r="DT126" s="978"/>
      <c r="DU126" s="978"/>
      <c r="DV126" s="979">
        <v>9.4</v>
      </c>
      <c r="DW126" s="979"/>
      <c r="DX126" s="979"/>
      <c r="DY126" s="979"/>
      <c r="DZ126" s="980"/>
    </row>
    <row r="127" spans="1:130" s="248" customFormat="1" ht="26.25" customHeight="1" x14ac:dyDescent="0.15">
      <c r="A127" s="1118"/>
      <c r="B127" s="1006"/>
      <c r="C127" s="1060" t="s">
        <v>473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178</v>
      </c>
      <c r="AB127" s="1017"/>
      <c r="AC127" s="1017"/>
      <c r="AD127" s="1017"/>
      <c r="AE127" s="1018"/>
      <c r="AF127" s="1019" t="s">
        <v>178</v>
      </c>
      <c r="AG127" s="1017"/>
      <c r="AH127" s="1017"/>
      <c r="AI127" s="1017"/>
      <c r="AJ127" s="1018"/>
      <c r="AK127" s="1019" t="s">
        <v>178</v>
      </c>
      <c r="AL127" s="1017"/>
      <c r="AM127" s="1017"/>
      <c r="AN127" s="1017"/>
      <c r="AO127" s="1018"/>
      <c r="AP127" s="1020" t="s">
        <v>178</v>
      </c>
      <c r="AQ127" s="1021"/>
      <c r="AR127" s="1021"/>
      <c r="AS127" s="1021"/>
      <c r="AT127" s="1022"/>
      <c r="AU127" s="284"/>
      <c r="AV127" s="284"/>
      <c r="AW127" s="284"/>
      <c r="AX127" s="1090" t="s">
        <v>474</v>
      </c>
      <c r="AY127" s="1091"/>
      <c r="AZ127" s="1091"/>
      <c r="BA127" s="1091"/>
      <c r="BB127" s="1091"/>
      <c r="BC127" s="1091"/>
      <c r="BD127" s="1091"/>
      <c r="BE127" s="1092"/>
      <c r="BF127" s="1093" t="s">
        <v>475</v>
      </c>
      <c r="BG127" s="1091"/>
      <c r="BH127" s="1091"/>
      <c r="BI127" s="1091"/>
      <c r="BJ127" s="1091"/>
      <c r="BK127" s="1091"/>
      <c r="BL127" s="1092"/>
      <c r="BM127" s="1093" t="s">
        <v>476</v>
      </c>
      <c r="BN127" s="1091"/>
      <c r="BO127" s="1091"/>
      <c r="BP127" s="1091"/>
      <c r="BQ127" s="1091"/>
      <c r="BR127" s="1091"/>
      <c r="BS127" s="1092"/>
      <c r="BT127" s="1093" t="s">
        <v>477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478</v>
      </c>
      <c r="CQ127" s="1008"/>
      <c r="CR127" s="1008"/>
      <c r="CS127" s="1008"/>
      <c r="CT127" s="1008"/>
      <c r="CU127" s="1008"/>
      <c r="CV127" s="1008"/>
      <c r="CW127" s="1008"/>
      <c r="CX127" s="1008"/>
      <c r="CY127" s="1008"/>
      <c r="CZ127" s="1008"/>
      <c r="DA127" s="1008"/>
      <c r="DB127" s="1008"/>
      <c r="DC127" s="1008"/>
      <c r="DD127" s="1008"/>
      <c r="DE127" s="1008"/>
      <c r="DF127" s="1009"/>
      <c r="DG127" s="977" t="s">
        <v>178</v>
      </c>
      <c r="DH127" s="978"/>
      <c r="DI127" s="978"/>
      <c r="DJ127" s="978"/>
      <c r="DK127" s="978"/>
      <c r="DL127" s="978" t="s">
        <v>178</v>
      </c>
      <c r="DM127" s="978"/>
      <c r="DN127" s="978"/>
      <c r="DO127" s="978"/>
      <c r="DP127" s="978"/>
      <c r="DQ127" s="978" t="s">
        <v>178</v>
      </c>
      <c r="DR127" s="978"/>
      <c r="DS127" s="978"/>
      <c r="DT127" s="978"/>
      <c r="DU127" s="978"/>
      <c r="DV127" s="979" t="s">
        <v>178</v>
      </c>
      <c r="DW127" s="979"/>
      <c r="DX127" s="979"/>
      <c r="DY127" s="979"/>
      <c r="DZ127" s="980"/>
    </row>
    <row r="128" spans="1:130" s="248" customFormat="1" ht="26.25" customHeight="1" thickBot="1" x14ac:dyDescent="0.2">
      <c r="A128" s="1101" t="s">
        <v>479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480</v>
      </c>
      <c r="X128" s="1103"/>
      <c r="Y128" s="1103"/>
      <c r="Z128" s="1104"/>
      <c r="AA128" s="1105">
        <v>459599</v>
      </c>
      <c r="AB128" s="1106"/>
      <c r="AC128" s="1106"/>
      <c r="AD128" s="1106"/>
      <c r="AE128" s="1107"/>
      <c r="AF128" s="1108">
        <v>416402</v>
      </c>
      <c r="AG128" s="1106"/>
      <c r="AH128" s="1106"/>
      <c r="AI128" s="1106"/>
      <c r="AJ128" s="1107"/>
      <c r="AK128" s="1108">
        <v>366679</v>
      </c>
      <c r="AL128" s="1106"/>
      <c r="AM128" s="1106"/>
      <c r="AN128" s="1106"/>
      <c r="AO128" s="1107"/>
      <c r="AP128" s="1109"/>
      <c r="AQ128" s="1110"/>
      <c r="AR128" s="1110"/>
      <c r="AS128" s="1110"/>
      <c r="AT128" s="1111"/>
      <c r="AU128" s="284"/>
      <c r="AV128" s="284"/>
      <c r="AW128" s="284"/>
      <c r="AX128" s="946" t="s">
        <v>481</v>
      </c>
      <c r="AY128" s="947"/>
      <c r="AZ128" s="947"/>
      <c r="BA128" s="947"/>
      <c r="BB128" s="947"/>
      <c r="BC128" s="947"/>
      <c r="BD128" s="947"/>
      <c r="BE128" s="948"/>
      <c r="BF128" s="1112" t="s">
        <v>178</v>
      </c>
      <c r="BG128" s="1113"/>
      <c r="BH128" s="1113"/>
      <c r="BI128" s="1113"/>
      <c r="BJ128" s="1113"/>
      <c r="BK128" s="1113"/>
      <c r="BL128" s="1114"/>
      <c r="BM128" s="1112">
        <v>13.48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482</v>
      </c>
      <c r="CQ128" s="1095"/>
      <c r="CR128" s="1095"/>
      <c r="CS128" s="1095"/>
      <c r="CT128" s="1095"/>
      <c r="CU128" s="1095"/>
      <c r="CV128" s="1095"/>
      <c r="CW128" s="1095"/>
      <c r="CX128" s="1095"/>
      <c r="CY128" s="1095"/>
      <c r="CZ128" s="1095"/>
      <c r="DA128" s="1095"/>
      <c r="DB128" s="1095"/>
      <c r="DC128" s="1095"/>
      <c r="DD128" s="1095"/>
      <c r="DE128" s="1095"/>
      <c r="DF128" s="1096"/>
      <c r="DG128" s="1097" t="s">
        <v>178</v>
      </c>
      <c r="DH128" s="1098"/>
      <c r="DI128" s="1098"/>
      <c r="DJ128" s="1098"/>
      <c r="DK128" s="1098"/>
      <c r="DL128" s="1098" t="s">
        <v>178</v>
      </c>
      <c r="DM128" s="1098"/>
      <c r="DN128" s="1098"/>
      <c r="DO128" s="1098"/>
      <c r="DP128" s="1098"/>
      <c r="DQ128" s="1098" t="s">
        <v>178</v>
      </c>
      <c r="DR128" s="1098"/>
      <c r="DS128" s="1098"/>
      <c r="DT128" s="1098"/>
      <c r="DU128" s="1098"/>
      <c r="DV128" s="1099" t="s">
        <v>178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483</v>
      </c>
      <c r="X129" s="1132"/>
      <c r="Y129" s="1132"/>
      <c r="Z129" s="1133"/>
      <c r="AA129" s="1016">
        <v>8670342</v>
      </c>
      <c r="AB129" s="1017"/>
      <c r="AC129" s="1017"/>
      <c r="AD129" s="1017"/>
      <c r="AE129" s="1018"/>
      <c r="AF129" s="1019">
        <v>8787574</v>
      </c>
      <c r="AG129" s="1017"/>
      <c r="AH129" s="1017"/>
      <c r="AI129" s="1017"/>
      <c r="AJ129" s="1018"/>
      <c r="AK129" s="1019">
        <v>9211427</v>
      </c>
      <c r="AL129" s="1017"/>
      <c r="AM129" s="1017"/>
      <c r="AN129" s="1017"/>
      <c r="AO129" s="1018"/>
      <c r="AP129" s="1134"/>
      <c r="AQ129" s="1135"/>
      <c r="AR129" s="1135"/>
      <c r="AS129" s="1135"/>
      <c r="AT129" s="1136"/>
      <c r="AU129" s="286"/>
      <c r="AV129" s="286"/>
      <c r="AW129" s="286"/>
      <c r="AX129" s="1125" t="s">
        <v>484</v>
      </c>
      <c r="AY129" s="1008"/>
      <c r="AZ129" s="1008"/>
      <c r="BA129" s="1008"/>
      <c r="BB129" s="1008"/>
      <c r="BC129" s="1008"/>
      <c r="BD129" s="1008"/>
      <c r="BE129" s="1009"/>
      <c r="BF129" s="1126" t="s">
        <v>178</v>
      </c>
      <c r="BG129" s="1127"/>
      <c r="BH129" s="1127"/>
      <c r="BI129" s="1127"/>
      <c r="BJ129" s="1127"/>
      <c r="BK129" s="1127"/>
      <c r="BL129" s="1128"/>
      <c r="BM129" s="1126">
        <v>18.48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486</v>
      </c>
      <c r="X130" s="1132"/>
      <c r="Y130" s="1132"/>
      <c r="Z130" s="1133"/>
      <c r="AA130" s="1016">
        <v>875902</v>
      </c>
      <c r="AB130" s="1017"/>
      <c r="AC130" s="1017"/>
      <c r="AD130" s="1017"/>
      <c r="AE130" s="1018"/>
      <c r="AF130" s="1019">
        <v>831026</v>
      </c>
      <c r="AG130" s="1017"/>
      <c r="AH130" s="1017"/>
      <c r="AI130" s="1017"/>
      <c r="AJ130" s="1018"/>
      <c r="AK130" s="1019">
        <v>797813</v>
      </c>
      <c r="AL130" s="1017"/>
      <c r="AM130" s="1017"/>
      <c r="AN130" s="1017"/>
      <c r="AO130" s="1018"/>
      <c r="AP130" s="1134"/>
      <c r="AQ130" s="1135"/>
      <c r="AR130" s="1135"/>
      <c r="AS130" s="1135"/>
      <c r="AT130" s="1136"/>
      <c r="AU130" s="286"/>
      <c r="AV130" s="286"/>
      <c r="AW130" s="286"/>
      <c r="AX130" s="1125" t="s">
        <v>487</v>
      </c>
      <c r="AY130" s="1008"/>
      <c r="AZ130" s="1008"/>
      <c r="BA130" s="1008"/>
      <c r="BB130" s="1008"/>
      <c r="BC130" s="1008"/>
      <c r="BD130" s="1008"/>
      <c r="BE130" s="1009"/>
      <c r="BF130" s="1162">
        <v>-0.9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488</v>
      </c>
      <c r="X131" s="1170"/>
      <c r="Y131" s="1170"/>
      <c r="Z131" s="1171"/>
      <c r="AA131" s="1063">
        <v>7794440</v>
      </c>
      <c r="AB131" s="1042"/>
      <c r="AC131" s="1042"/>
      <c r="AD131" s="1042"/>
      <c r="AE131" s="1043"/>
      <c r="AF131" s="1041">
        <v>7956548</v>
      </c>
      <c r="AG131" s="1042"/>
      <c r="AH131" s="1042"/>
      <c r="AI131" s="1042"/>
      <c r="AJ131" s="1043"/>
      <c r="AK131" s="1041">
        <v>8413614</v>
      </c>
      <c r="AL131" s="1042"/>
      <c r="AM131" s="1042"/>
      <c r="AN131" s="1042"/>
      <c r="AO131" s="1043"/>
      <c r="AP131" s="1172"/>
      <c r="AQ131" s="1173"/>
      <c r="AR131" s="1173"/>
      <c r="AS131" s="1173"/>
      <c r="AT131" s="1174"/>
      <c r="AU131" s="286"/>
      <c r="AV131" s="286"/>
      <c r="AW131" s="286"/>
      <c r="AX131" s="1144" t="s">
        <v>489</v>
      </c>
      <c r="AY131" s="1095"/>
      <c r="AZ131" s="1095"/>
      <c r="BA131" s="1095"/>
      <c r="BB131" s="1095"/>
      <c r="BC131" s="1095"/>
      <c r="BD131" s="1095"/>
      <c r="BE131" s="1096"/>
      <c r="BF131" s="1145" t="s">
        <v>178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491</v>
      </c>
      <c r="W132" s="1155"/>
      <c r="X132" s="1155"/>
      <c r="Y132" s="1155"/>
      <c r="Z132" s="1156"/>
      <c r="AA132" s="1157">
        <v>0.31789326800000001</v>
      </c>
      <c r="AB132" s="1158"/>
      <c r="AC132" s="1158"/>
      <c r="AD132" s="1158"/>
      <c r="AE132" s="1159"/>
      <c r="AF132" s="1160">
        <v>-0.24779590300000001</v>
      </c>
      <c r="AG132" s="1158"/>
      <c r="AH132" s="1158"/>
      <c r="AI132" s="1158"/>
      <c r="AJ132" s="1159"/>
      <c r="AK132" s="1160">
        <v>-2.8142484310000002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492</v>
      </c>
      <c r="W133" s="1138"/>
      <c r="X133" s="1138"/>
      <c r="Y133" s="1138"/>
      <c r="Z133" s="1139"/>
      <c r="AA133" s="1140">
        <v>1</v>
      </c>
      <c r="AB133" s="1141"/>
      <c r="AC133" s="1141"/>
      <c r="AD133" s="1141"/>
      <c r="AE133" s="1142"/>
      <c r="AF133" s="1140">
        <v>0.3</v>
      </c>
      <c r="AG133" s="1141"/>
      <c r="AH133" s="1141"/>
      <c r="AI133" s="1141"/>
      <c r="AJ133" s="1142"/>
      <c r="AK133" s="1140">
        <v>-0.9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9bT5Suu8Id0+q0F/oR2u+Vu0NVnSZDLOFDp9NeuzO5mFThY6DEJq1q5tZK7IkqinzIf25D4QbObfHT6KzvZaA==" saltValue="5BPc7BZMy0NKCrCSQhSegg==" spinCount="100000" sheet="1" objects="1" scenarios="1"/>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KOnvSBE1GHNwBJnPSLXc57JEBPPkDxgfp15a8g5obSelYKcqFY4VaDEFcoEr9kDp//25uYev4G7/Nq1WrwzdQ==" saltValue="n3unlAdBsPXtqiBIVuncl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49hMNlCZv9BOO5LWapOqM5lnApuw+zuFjqvIIpDuYWyWdPe01NZPgBNgsYxtH6BP4m8o+kOv/LCZdzSTgWHQ==" saltValue="E7cUFKqtOdX2LXfJjpY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501</v>
      </c>
      <c r="AL9" s="1178"/>
      <c r="AM9" s="1178"/>
      <c r="AN9" s="1179"/>
      <c r="AO9" s="314">
        <v>2910360</v>
      </c>
      <c r="AP9" s="314">
        <v>66770</v>
      </c>
      <c r="AQ9" s="315">
        <v>71124</v>
      </c>
      <c r="AR9" s="316">
        <v>-6.1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502</v>
      </c>
      <c r="AL10" s="1178"/>
      <c r="AM10" s="1178"/>
      <c r="AN10" s="1179"/>
      <c r="AO10" s="317">
        <v>427796</v>
      </c>
      <c r="AP10" s="317">
        <v>9815</v>
      </c>
      <c r="AQ10" s="318">
        <v>8282</v>
      </c>
      <c r="AR10" s="319">
        <v>18.5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503</v>
      </c>
      <c r="AL11" s="1178"/>
      <c r="AM11" s="1178"/>
      <c r="AN11" s="1179"/>
      <c r="AO11" s="317">
        <v>15197</v>
      </c>
      <c r="AP11" s="317">
        <v>349</v>
      </c>
      <c r="AQ11" s="318">
        <v>547</v>
      </c>
      <c r="AR11" s="319">
        <v>-36.200000000000003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504</v>
      </c>
      <c r="AL12" s="1178"/>
      <c r="AM12" s="1178"/>
      <c r="AN12" s="1179"/>
      <c r="AO12" s="317" t="s">
        <v>505</v>
      </c>
      <c r="AP12" s="317" t="s">
        <v>505</v>
      </c>
      <c r="AQ12" s="318">
        <v>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506</v>
      </c>
      <c r="AL13" s="1178"/>
      <c r="AM13" s="1178"/>
      <c r="AN13" s="1179"/>
      <c r="AO13" s="317">
        <v>136421</v>
      </c>
      <c r="AP13" s="317">
        <v>3130</v>
      </c>
      <c r="AQ13" s="318">
        <v>2930</v>
      </c>
      <c r="AR13" s="319">
        <v>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507</v>
      </c>
      <c r="AL14" s="1178"/>
      <c r="AM14" s="1178"/>
      <c r="AN14" s="1179"/>
      <c r="AO14" s="317">
        <v>21267</v>
      </c>
      <c r="AP14" s="317">
        <v>488</v>
      </c>
      <c r="AQ14" s="318">
        <v>1382</v>
      </c>
      <c r="AR14" s="319">
        <v>-64.7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508</v>
      </c>
      <c r="AL15" s="1184"/>
      <c r="AM15" s="1184"/>
      <c r="AN15" s="1185"/>
      <c r="AO15" s="317">
        <v>-177003</v>
      </c>
      <c r="AP15" s="317">
        <v>-4061</v>
      </c>
      <c r="AQ15" s="318">
        <v>-4924</v>
      </c>
      <c r="AR15" s="319">
        <v>-17.5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3334038</v>
      </c>
      <c r="AP16" s="317">
        <v>76490</v>
      </c>
      <c r="AQ16" s="318">
        <v>79347</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513</v>
      </c>
      <c r="AL21" s="1187"/>
      <c r="AM21" s="1187"/>
      <c r="AN21" s="1188"/>
      <c r="AO21" s="330">
        <v>7.34</v>
      </c>
      <c r="AP21" s="331">
        <v>7.49</v>
      </c>
      <c r="AQ21" s="332">
        <v>-0.15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514</v>
      </c>
      <c r="AL22" s="1187"/>
      <c r="AM22" s="1187"/>
      <c r="AN22" s="1188"/>
      <c r="AO22" s="335">
        <v>99.4</v>
      </c>
      <c r="AP22" s="336">
        <v>97.5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518</v>
      </c>
      <c r="AL32" s="1181"/>
      <c r="AM32" s="1181"/>
      <c r="AN32" s="1182"/>
      <c r="AO32" s="345">
        <v>602542</v>
      </c>
      <c r="AP32" s="345">
        <v>13824</v>
      </c>
      <c r="AQ32" s="346">
        <v>30764</v>
      </c>
      <c r="AR32" s="347">
        <v>-55.1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519</v>
      </c>
      <c r="AL33" s="1181"/>
      <c r="AM33" s="1181"/>
      <c r="AN33" s="1182"/>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520</v>
      </c>
      <c r="AL34" s="1181"/>
      <c r="AM34" s="1181"/>
      <c r="AN34" s="1182"/>
      <c r="AO34" s="345" t="s">
        <v>505</v>
      </c>
      <c r="AP34" s="345" t="s">
        <v>505</v>
      </c>
      <c r="AQ34" s="346" t="s">
        <v>505</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521</v>
      </c>
      <c r="AL35" s="1181"/>
      <c r="AM35" s="1181"/>
      <c r="AN35" s="1182"/>
      <c r="AO35" s="345">
        <v>311059</v>
      </c>
      <c r="AP35" s="345">
        <v>7136</v>
      </c>
      <c r="AQ35" s="346">
        <v>12161</v>
      </c>
      <c r="AR35" s="347">
        <v>-41.3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522</v>
      </c>
      <c r="AL36" s="1181"/>
      <c r="AM36" s="1181"/>
      <c r="AN36" s="1182"/>
      <c r="AO36" s="345">
        <v>14111</v>
      </c>
      <c r="AP36" s="345">
        <v>324</v>
      </c>
      <c r="AQ36" s="346">
        <v>1793</v>
      </c>
      <c r="AR36" s="347">
        <v>-81.900000000000006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523</v>
      </c>
      <c r="AL37" s="1181"/>
      <c r="AM37" s="1181"/>
      <c r="AN37" s="1182"/>
      <c r="AO37" s="345" t="s">
        <v>505</v>
      </c>
      <c r="AP37" s="345" t="s">
        <v>505</v>
      </c>
      <c r="AQ37" s="346">
        <v>575</v>
      </c>
      <c r="AR37" s="347" t="s">
        <v>505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524</v>
      </c>
      <c r="AL38" s="1190"/>
      <c r="AM38" s="1190"/>
      <c r="AN38" s="1191"/>
      <c r="AO38" s="348" t="s">
        <v>505</v>
      </c>
      <c r="AP38" s="348" t="s">
        <v>505</v>
      </c>
      <c r="AQ38" s="349">
        <v>1</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525</v>
      </c>
      <c r="AL39" s="1190"/>
      <c r="AM39" s="1190"/>
      <c r="AN39" s="1191"/>
      <c r="AO39" s="345">
        <v>-366679</v>
      </c>
      <c r="AP39" s="345">
        <v>-8412</v>
      </c>
      <c r="AQ39" s="346">
        <v>-2883</v>
      </c>
      <c r="AR39" s="347">
        <v>191.8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526</v>
      </c>
      <c r="AL40" s="1181"/>
      <c r="AM40" s="1181"/>
      <c r="AN40" s="1182"/>
      <c r="AO40" s="345">
        <v>-797813</v>
      </c>
      <c r="AP40" s="345">
        <v>-18304</v>
      </c>
      <c r="AQ40" s="346">
        <v>-29973</v>
      </c>
      <c r="AR40" s="347">
        <v>-38.9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-236780</v>
      </c>
      <c r="AP41" s="345">
        <v>-5432</v>
      </c>
      <c r="AQ41" s="346">
        <v>12437</v>
      </c>
      <c r="AR41" s="347">
        <v>-143.69999999999999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496</v>
      </c>
      <c r="AN49" s="1197" t="s">
        <v>530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688352</v>
      </c>
      <c r="AN51" s="367">
        <v>15988</v>
      </c>
      <c r="AO51" s="368">
        <v>-61.1</v>
      </c>
      <c r="AP51" s="369">
        <v>57122</v>
      </c>
      <c r="AQ51" s="370">
        <v>0.4</v>
      </c>
      <c r="AR51" s="371">
        <v>-61.5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502579</v>
      </c>
      <c r="AN52" s="375">
        <v>11673</v>
      </c>
      <c r="AO52" s="376">
        <v>-60.4</v>
      </c>
      <c r="AP52" s="377">
        <v>36191</v>
      </c>
      <c r="AQ52" s="378">
        <v>11.2</v>
      </c>
      <c r="AR52" s="379">
        <v>-71.599999999999994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1301861</v>
      </c>
      <c r="AN53" s="367">
        <v>30093</v>
      </c>
      <c r="AO53" s="368">
        <v>88.2</v>
      </c>
      <c r="AP53" s="369">
        <v>53655</v>
      </c>
      <c r="AQ53" s="370">
        <v>-6.1</v>
      </c>
      <c r="AR53" s="371">
        <v>94.3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571032</v>
      </c>
      <c r="AN54" s="375">
        <v>13200</v>
      </c>
      <c r="AO54" s="376">
        <v>13.1</v>
      </c>
      <c r="AP54" s="377">
        <v>32719</v>
      </c>
      <c r="AQ54" s="378">
        <v>-9.6</v>
      </c>
      <c r="AR54" s="379">
        <v>22.7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1177990</v>
      </c>
      <c r="AN55" s="367">
        <v>27062</v>
      </c>
      <c r="AO55" s="368">
        <v>-10.1</v>
      </c>
      <c r="AP55" s="369">
        <v>53869</v>
      </c>
      <c r="AQ55" s="370">
        <v>0.4</v>
      </c>
      <c r="AR55" s="371">
        <v>-10.5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499343</v>
      </c>
      <c r="AN56" s="375">
        <v>11471</v>
      </c>
      <c r="AO56" s="376">
        <v>-13.1</v>
      </c>
      <c r="AP56" s="377">
        <v>35046</v>
      </c>
      <c r="AQ56" s="378">
        <v>7.1</v>
      </c>
      <c r="AR56" s="379">
        <v>-20.2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1970765</v>
      </c>
      <c r="AN57" s="367">
        <v>45161</v>
      </c>
      <c r="AO57" s="368">
        <v>66.900000000000006</v>
      </c>
      <c r="AP57" s="369">
        <v>59119</v>
      </c>
      <c r="AQ57" s="370">
        <v>9.6999999999999993</v>
      </c>
      <c r="AR57" s="371">
        <v>57.2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1067346</v>
      </c>
      <c r="AN58" s="375">
        <v>24459</v>
      </c>
      <c r="AO58" s="376">
        <v>113.2</v>
      </c>
      <c r="AP58" s="377">
        <v>29900</v>
      </c>
      <c r="AQ58" s="378">
        <v>-14.7</v>
      </c>
      <c r="AR58" s="379">
        <v>127.9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1611709</v>
      </c>
      <c r="AN59" s="367">
        <v>36976</v>
      </c>
      <c r="AO59" s="368">
        <v>-18.100000000000001</v>
      </c>
      <c r="AP59" s="369">
        <v>53895</v>
      </c>
      <c r="AQ59" s="370">
        <v>-8.8000000000000007</v>
      </c>
      <c r="AR59" s="371">
        <v>-9.3000000000000007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993757</v>
      </c>
      <c r="AN60" s="375">
        <v>22799</v>
      </c>
      <c r="AO60" s="376">
        <v>-6.8</v>
      </c>
      <c r="AP60" s="377">
        <v>31224</v>
      </c>
      <c r="AQ60" s="378">
        <v>4.4000000000000004</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1350135</v>
      </c>
      <c r="AN61" s="382">
        <v>31056</v>
      </c>
      <c r="AO61" s="383">
        <v>13.2</v>
      </c>
      <c r="AP61" s="384">
        <v>55532</v>
      </c>
      <c r="AQ61" s="385">
        <v>-0.9</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726811</v>
      </c>
      <c r="AN62" s="375">
        <v>16720</v>
      </c>
      <c r="AO62" s="376">
        <v>9.1999999999999993</v>
      </c>
      <c r="AP62" s="377">
        <v>33016</v>
      </c>
      <c r="AQ62" s="378">
        <v>-0.3</v>
      </c>
      <c r="AR62" s="379">
        <v>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LmcKfsFwCmpgZd+6p8uvCCyegcL84hEEDgy+woUgfUmtyjTSoMzvPYlzzC7tLT1ZQkHJQvii4H6S/GHf0mZiA==" saltValue="ZITAtZFXwxnU+pyffv1ET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LYaPDWRSSQOiOPBJI/I1Q4t+cVT0AT+3ulvsqYgGH7++XvteNeqYVBFNTLtNiqbrM/WOZrJyvFYVqb06eNcoKw==" saltValue="Hy0JoZnYoVTUBk6eOr+u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ZwaddSyC/k6wPvT8zywkdVS5E28UcdGe5oBVfCUAR0vlZe5t4ZTrpufchdhqsfNwYhFYKZWDNi7grbqOjC3qEQ==" saltValue="ZOJ/KS20PZnvzIcXj4Bo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0" t="s">
        <v>3</v>
      </c>
      <c r="D47" s="1200"/>
      <c r="E47" s="1201"/>
      <c r="F47" s="11">
        <v>26.36</v>
      </c>
      <c r="G47" s="12">
        <v>23.19</v>
      </c>
      <c r="H47" s="12">
        <v>25.61</v>
      </c>
      <c r="I47" s="12">
        <v>23.65</v>
      </c>
      <c r="J47" s="13">
        <v>19.09</v>
      </c>
    </row>
    <row r="48" spans="2:10" ht="57.75" customHeight="1" x14ac:dyDescent="0.15">
      <c r="B48" s="14"/>
      <c r="C48" s="1202" t="s">
        <v>4</v>
      </c>
      <c r="D48" s="1202"/>
      <c r="E48" s="1203"/>
      <c r="F48" s="15">
        <v>3.49</v>
      </c>
      <c r="G48" s="16">
        <v>7.28</v>
      </c>
      <c r="H48" s="16">
        <v>3.07</v>
      </c>
      <c r="I48" s="16">
        <v>4.09</v>
      </c>
      <c r="J48" s="17">
        <v>5.23</v>
      </c>
    </row>
    <row r="49" spans="2:10" ht="57.75" customHeight="1" thickBot="1" x14ac:dyDescent="0.2">
      <c r="B49" s="18"/>
      <c r="C49" s="1204" t="s">
        <v>5</v>
      </c>
      <c r="D49" s="1204"/>
      <c r="E49" s="1205"/>
      <c r="F49" s="19" t="s">
        <v>551</v>
      </c>
      <c r="G49" s="20" t="s">
        <v>552</v>
      </c>
      <c r="H49" s="20" t="s">
        <v>553</v>
      </c>
      <c r="I49" s="20" t="s">
        <v>554</v>
      </c>
      <c r="J49" s="21" t="s">
        <v>555</v>
      </c>
    </row>
    <row r="50" spans="2:10" ht="13.5" customHeight="1" x14ac:dyDescent="0.15"/>
  </sheetData>
  <sheetProtection algorithmName="SHA-512" hashValue="0aN0/ziEitskJOnf2swaCYd3UbaECvv2uUQET8uCDh1/X4wPXVAME5ZXTJwVOigy2nHvkYBnNvwcJnoeI7UVoQ==" saltValue="3pE+lVXrFem3jdtBwR8b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2" t="s">
        <v>556</v>
      </c>
      <c r="D34" s="1212"/>
      <c r="E34" s="1213"/>
      <c r="F34" s="32">
        <v>12.41</v>
      </c>
      <c r="G34" s="33">
        <v>12.31</v>
      </c>
      <c r="H34" s="33">
        <v>11.65</v>
      </c>
      <c r="I34" s="33">
        <v>11.19</v>
      </c>
      <c r="J34" s="34">
        <v>10.029999999999999</v>
      </c>
      <c r="K34" s="22"/>
      <c r="L34" s="22"/>
      <c r="M34" s="22"/>
      <c r="N34" s="22"/>
      <c r="O34" s="22"/>
      <c r="P34" s="22"/>
    </row>
    <row r="35" spans="1:16" ht="39" customHeight="1" x14ac:dyDescent="0.15">
      <c r="A35" s="22"/>
      <c r="B35" s="35"/>
      <c r="C35" s="1206" t="s">
        <v>557</v>
      </c>
      <c r="D35" s="1207"/>
      <c r="E35" s="1208"/>
      <c r="F35" s="36">
        <v>3.49</v>
      </c>
      <c r="G35" s="37">
        <v>7.28</v>
      </c>
      <c r="H35" s="37">
        <v>3.07</v>
      </c>
      <c r="I35" s="37">
        <v>4.08</v>
      </c>
      <c r="J35" s="38">
        <v>5.23</v>
      </c>
      <c r="K35" s="22"/>
      <c r="L35" s="22"/>
      <c r="M35" s="22"/>
      <c r="N35" s="22"/>
      <c r="O35" s="22"/>
      <c r="P35" s="22"/>
    </row>
    <row r="36" spans="1:16" ht="39" customHeight="1" x14ac:dyDescent="0.15">
      <c r="A36" s="22"/>
      <c r="B36" s="35"/>
      <c r="C36" s="1206" t="s">
        <v>558</v>
      </c>
      <c r="D36" s="1207"/>
      <c r="E36" s="1208"/>
      <c r="F36" s="36" t="s">
        <v>505</v>
      </c>
      <c r="G36" s="37" t="s">
        <v>505</v>
      </c>
      <c r="H36" s="37" t="s">
        <v>505</v>
      </c>
      <c r="I36" s="37" t="s">
        <v>505</v>
      </c>
      <c r="J36" s="38">
        <v>4.82</v>
      </c>
      <c r="K36" s="22"/>
      <c r="L36" s="22"/>
      <c r="M36" s="22"/>
      <c r="N36" s="22"/>
      <c r="O36" s="22"/>
      <c r="P36" s="22"/>
    </row>
    <row r="37" spans="1:16" ht="39" customHeight="1" x14ac:dyDescent="0.15">
      <c r="A37" s="22"/>
      <c r="B37" s="35"/>
      <c r="C37" s="1206" t="s">
        <v>559</v>
      </c>
      <c r="D37" s="1207"/>
      <c r="E37" s="1208"/>
      <c r="F37" s="36">
        <v>0.02</v>
      </c>
      <c r="G37" s="37">
        <v>0.01</v>
      </c>
      <c r="H37" s="37">
        <v>0.01</v>
      </c>
      <c r="I37" s="37">
        <v>0</v>
      </c>
      <c r="J37" s="38">
        <v>0.02</v>
      </c>
      <c r="K37" s="22"/>
      <c r="L37" s="22"/>
      <c r="M37" s="22"/>
      <c r="N37" s="22"/>
      <c r="O37" s="22"/>
      <c r="P37" s="22"/>
    </row>
    <row r="38" spans="1:16" ht="39" customHeight="1" x14ac:dyDescent="0.15">
      <c r="A38" s="22"/>
      <c r="B38" s="35"/>
      <c r="C38" s="1206" t="s">
        <v>560</v>
      </c>
      <c r="D38" s="1207"/>
      <c r="E38" s="1208"/>
      <c r="F38" s="36">
        <v>2.82</v>
      </c>
      <c r="G38" s="37">
        <v>2.85</v>
      </c>
      <c r="H38" s="37">
        <v>1.1000000000000001</v>
      </c>
      <c r="I38" s="37">
        <v>0.19</v>
      </c>
      <c r="J38" s="38">
        <v>0.6</v>
      </c>
      <c r="K38" s="22"/>
      <c r="L38" s="22"/>
      <c r="M38" s="22"/>
      <c r="N38" s="22"/>
      <c r="O38" s="22"/>
      <c r="P38" s="22"/>
    </row>
    <row r="39" spans="1:16" ht="39" customHeight="1" x14ac:dyDescent="0.15">
      <c r="A39" s="22"/>
      <c r="B39" s="35"/>
      <c r="C39" s="1206" t="s">
        <v>561</v>
      </c>
      <c r="D39" s="1207"/>
      <c r="E39" s="1208"/>
      <c r="F39" s="36">
        <v>1.45</v>
      </c>
      <c r="G39" s="37">
        <v>1.17</v>
      </c>
      <c r="H39" s="37">
        <v>1.07</v>
      </c>
      <c r="I39" s="37">
        <v>1.0900000000000001</v>
      </c>
      <c r="J39" s="38">
        <v>1.32</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505</v>
      </c>
      <c r="G42" s="37" t="s">
        <v>505</v>
      </c>
      <c r="H42" s="37" t="s">
        <v>505</v>
      </c>
      <c r="I42" s="37" t="s">
        <v>505</v>
      </c>
      <c r="J42" s="38" t="s">
        <v>505</v>
      </c>
      <c r="K42" s="22"/>
      <c r="L42" s="22"/>
      <c r="M42" s="22"/>
      <c r="N42" s="22"/>
      <c r="O42" s="22"/>
      <c r="P42" s="22"/>
    </row>
    <row r="43" spans="1:16" ht="39" customHeight="1" thickBot="1" x14ac:dyDescent="0.2">
      <c r="A43" s="22"/>
      <c r="B43" s="40"/>
      <c r="C43" s="1209" t="s">
        <v>563</v>
      </c>
      <c r="D43" s="1210"/>
      <c r="E43" s="1211"/>
      <c r="F43" s="41">
        <v>0</v>
      </c>
      <c r="G43" s="42">
        <v>0</v>
      </c>
      <c r="H43" s="42">
        <v>0</v>
      </c>
      <c r="I43" s="42">
        <v>0.8</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45iYhsmvp0wunWkOPNBhe0gptGbrUESSm6DtlSA0e3gxeTJOBVUylL5/v/WmbdOSt3auHB1H/vdGkO01Nl9Dw==" saltValue="wBjU1yIbwAqKL3b6IZZN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62" sqref="N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731</v>
      </c>
      <c r="L45" s="60">
        <v>747</v>
      </c>
      <c r="M45" s="60">
        <v>673</v>
      </c>
      <c r="N45" s="60">
        <v>602</v>
      </c>
      <c r="O45" s="61">
        <v>603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505</v>
      </c>
      <c r="L46" s="64" t="s">
        <v>505</v>
      </c>
      <c r="M46" s="64" t="s">
        <v>505</v>
      </c>
      <c r="N46" s="64" t="s">
        <v>505</v>
      </c>
      <c r="O46" s="65" t="s">
        <v>505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505</v>
      </c>
      <c r="L47" s="64" t="s">
        <v>505</v>
      </c>
      <c r="M47" s="64" t="s">
        <v>505</v>
      </c>
      <c r="N47" s="64" t="s">
        <v>505</v>
      </c>
      <c r="O47" s="65" t="s">
        <v>505</v>
      </c>
      <c r="P47" s="48"/>
      <c r="Q47" s="48"/>
      <c r="R47" s="48"/>
      <c r="S47" s="48"/>
      <c r="T47" s="48"/>
      <c r="U47" s="48"/>
    </row>
    <row r="48" spans="1:21" ht="30.75" customHeight="1" x14ac:dyDescent="0.15">
      <c r="A48" s="48"/>
      <c r="B48" s="1216"/>
      <c r="C48" s="1217"/>
      <c r="D48" s="62"/>
      <c r="E48" s="1222" t="s">
        <v>15</v>
      </c>
      <c r="F48" s="1222"/>
      <c r="G48" s="1222"/>
      <c r="H48" s="1222"/>
      <c r="I48" s="1222"/>
      <c r="J48" s="1223"/>
      <c r="K48" s="63">
        <v>770</v>
      </c>
      <c r="L48" s="64">
        <v>714</v>
      </c>
      <c r="M48" s="64">
        <v>680</v>
      </c>
      <c r="N48" s="64">
        <v>619</v>
      </c>
      <c r="O48" s="65">
        <v>311</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v>
      </c>
      <c r="L49" s="64">
        <v>2</v>
      </c>
      <c r="M49" s="64">
        <v>8</v>
      </c>
      <c r="N49" s="64">
        <v>6</v>
      </c>
      <c r="O49" s="65">
        <v>14</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505</v>
      </c>
      <c r="L50" s="64" t="s">
        <v>505</v>
      </c>
      <c r="M50" s="64" t="s">
        <v>505</v>
      </c>
      <c r="N50" s="64" t="s">
        <v>505</v>
      </c>
      <c r="O50" s="65" t="s">
        <v>505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505</v>
      </c>
      <c r="L51" s="64" t="s">
        <v>505</v>
      </c>
      <c r="M51" s="64" t="s">
        <v>505</v>
      </c>
      <c r="N51" s="64" t="s">
        <v>505</v>
      </c>
      <c r="O51" s="65" t="s">
        <v>505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1385</v>
      </c>
      <c r="L52" s="64">
        <v>1387</v>
      </c>
      <c r="M52" s="64">
        <v>1336</v>
      </c>
      <c r="N52" s="64">
        <v>1247</v>
      </c>
      <c r="O52" s="65">
        <v>1165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130</v>
      </c>
      <c r="L53" s="69">
        <v>76</v>
      </c>
      <c r="M53" s="69">
        <v>25</v>
      </c>
      <c r="N53" s="69">
        <v>-20</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505</v>
      </c>
      <c r="L57" s="84" t="s">
        <v>505</v>
      </c>
      <c r="M57" s="84" t="s">
        <v>505</v>
      </c>
      <c r="N57" s="84" t="s">
        <v>505</v>
      </c>
      <c r="O57" s="85" t="s">
        <v>505</v>
      </c>
    </row>
    <row r="58" spans="1:21" ht="31.5" customHeight="1" thickBot="1" x14ac:dyDescent="0.2">
      <c r="B58" s="1232"/>
      <c r="C58" s="1233"/>
      <c r="D58" s="1237" t="s">
        <v>27</v>
      </c>
      <c r="E58" s="1238"/>
      <c r="F58" s="1238"/>
      <c r="G58" s="1238"/>
      <c r="H58" s="1238"/>
      <c r="I58" s="1238"/>
      <c r="J58" s="1239"/>
      <c r="K58" s="86" t="s">
        <v>505</v>
      </c>
      <c r="L58" s="87" t="s">
        <v>505</v>
      </c>
      <c r="M58" s="87" t="s">
        <v>505</v>
      </c>
      <c r="N58" s="87" t="s">
        <v>505</v>
      </c>
      <c r="O58" s="88" t="s">
        <v>505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ch3e0pkCuFk37i4/vSIAlenmbv/8OskHA7+u+WauVPpHzwx0uJV4We4swMU5p3eDyOGDwxLrijRQxmi0Dy4sA==" saltValue="XPwqTvnp3wc2hyrUpIyR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40" t="s">
        <v>30</v>
      </c>
      <c r="C41" s="1241"/>
      <c r="D41" s="102"/>
      <c r="E41" s="1246" t="s">
        <v>31</v>
      </c>
      <c r="F41" s="1246"/>
      <c r="G41" s="1246"/>
      <c r="H41" s="1247"/>
      <c r="I41" s="103">
        <v>6481</v>
      </c>
      <c r="J41" s="104">
        <v>6172</v>
      </c>
      <c r="K41" s="104">
        <v>5897</v>
      </c>
      <c r="L41" s="104">
        <v>6138</v>
      </c>
      <c r="M41" s="105">
        <v>6632</v>
      </c>
    </row>
    <row r="42" spans="2:13" ht="27.75" customHeight="1" x14ac:dyDescent="0.15">
      <c r="B42" s="1242"/>
      <c r="C42" s="1243"/>
      <c r="D42" s="106"/>
      <c r="E42" s="1248" t="s">
        <v>32</v>
      </c>
      <c r="F42" s="1248"/>
      <c r="G42" s="1248"/>
      <c r="H42" s="1249"/>
      <c r="I42" s="107">
        <v>116</v>
      </c>
      <c r="J42" s="108">
        <v>93</v>
      </c>
      <c r="K42" s="108">
        <v>69</v>
      </c>
      <c r="L42" s="108">
        <v>46</v>
      </c>
      <c r="M42" s="109">
        <v>23</v>
      </c>
    </row>
    <row r="43" spans="2:13" ht="27.75" customHeight="1" x14ac:dyDescent="0.15">
      <c r="B43" s="1242"/>
      <c r="C43" s="1243"/>
      <c r="D43" s="106"/>
      <c r="E43" s="1248" t="s">
        <v>33</v>
      </c>
      <c r="F43" s="1248"/>
      <c r="G43" s="1248"/>
      <c r="H43" s="1249"/>
      <c r="I43" s="107">
        <v>6614</v>
      </c>
      <c r="J43" s="108">
        <v>6409</v>
      </c>
      <c r="K43" s="108">
        <v>6106</v>
      </c>
      <c r="L43" s="108">
        <v>5751</v>
      </c>
      <c r="M43" s="109">
        <v>4425</v>
      </c>
    </row>
    <row r="44" spans="2:13" ht="27.75" customHeight="1" x14ac:dyDescent="0.15">
      <c r="B44" s="1242"/>
      <c r="C44" s="1243"/>
      <c r="D44" s="106"/>
      <c r="E44" s="1248" t="s">
        <v>34</v>
      </c>
      <c r="F44" s="1248"/>
      <c r="G44" s="1248"/>
      <c r="H44" s="1249"/>
      <c r="I44" s="107">
        <v>67</v>
      </c>
      <c r="J44" s="108">
        <v>228</v>
      </c>
      <c r="K44" s="108">
        <v>213</v>
      </c>
      <c r="L44" s="108">
        <v>305</v>
      </c>
      <c r="M44" s="109">
        <v>844</v>
      </c>
    </row>
    <row r="45" spans="2:13" ht="27.75" customHeight="1" x14ac:dyDescent="0.15">
      <c r="B45" s="1242"/>
      <c r="C45" s="1243"/>
      <c r="D45" s="106"/>
      <c r="E45" s="1248" t="s">
        <v>35</v>
      </c>
      <c r="F45" s="1248"/>
      <c r="G45" s="1248"/>
      <c r="H45" s="1249"/>
      <c r="I45" s="107">
        <v>1937</v>
      </c>
      <c r="J45" s="108">
        <v>1942</v>
      </c>
      <c r="K45" s="108">
        <v>1815</v>
      </c>
      <c r="L45" s="108">
        <v>1909</v>
      </c>
      <c r="M45" s="109">
        <v>1807</v>
      </c>
    </row>
    <row r="46" spans="2:13" ht="27.75" customHeight="1" x14ac:dyDescent="0.15">
      <c r="B46" s="1242"/>
      <c r="C46" s="1243"/>
      <c r="D46" s="110"/>
      <c r="E46" s="1248" t="s">
        <v>36</v>
      </c>
      <c r="F46" s="1248"/>
      <c r="G46" s="1248"/>
      <c r="H46" s="1249"/>
      <c r="I46" s="107">
        <v>2172</v>
      </c>
      <c r="J46" s="108">
        <v>1157</v>
      </c>
      <c r="K46" s="108">
        <v>1081</v>
      </c>
      <c r="L46" s="108">
        <v>847</v>
      </c>
      <c r="M46" s="109">
        <v>795</v>
      </c>
    </row>
    <row r="47" spans="2:13" ht="27.75" customHeight="1" x14ac:dyDescent="0.15">
      <c r="B47" s="1242"/>
      <c r="C47" s="1243"/>
      <c r="D47" s="111"/>
      <c r="E47" s="1250" t="s">
        <v>37</v>
      </c>
      <c r="F47" s="1251"/>
      <c r="G47" s="1251"/>
      <c r="H47" s="1252"/>
      <c r="I47" s="107" t="s">
        <v>505</v>
      </c>
      <c r="J47" s="108" t="s">
        <v>505</v>
      </c>
      <c r="K47" s="108" t="s">
        <v>505</v>
      </c>
      <c r="L47" s="108" t="s">
        <v>505</v>
      </c>
      <c r="M47" s="109" t="s">
        <v>505</v>
      </c>
    </row>
    <row r="48" spans="2:13" ht="27.75" customHeight="1" x14ac:dyDescent="0.15">
      <c r="B48" s="1242"/>
      <c r="C48" s="1243"/>
      <c r="D48" s="106"/>
      <c r="E48" s="1248" t="s">
        <v>38</v>
      </c>
      <c r="F48" s="1248"/>
      <c r="G48" s="1248"/>
      <c r="H48" s="1249"/>
      <c r="I48" s="107" t="s">
        <v>505</v>
      </c>
      <c r="J48" s="108" t="s">
        <v>505</v>
      </c>
      <c r="K48" s="108" t="s">
        <v>505</v>
      </c>
      <c r="L48" s="108" t="s">
        <v>505</v>
      </c>
      <c r="M48" s="109" t="s">
        <v>505</v>
      </c>
    </row>
    <row r="49" spans="2:13" ht="27.75" customHeight="1" x14ac:dyDescent="0.15">
      <c r="B49" s="1244"/>
      <c r="C49" s="1245"/>
      <c r="D49" s="106"/>
      <c r="E49" s="1248" t="s">
        <v>39</v>
      </c>
      <c r="F49" s="1248"/>
      <c r="G49" s="1248"/>
      <c r="H49" s="1249"/>
      <c r="I49" s="107" t="s">
        <v>505</v>
      </c>
      <c r="J49" s="108" t="s">
        <v>505</v>
      </c>
      <c r="K49" s="108" t="s">
        <v>505</v>
      </c>
      <c r="L49" s="108" t="s">
        <v>505</v>
      </c>
      <c r="M49" s="109" t="s">
        <v>505</v>
      </c>
    </row>
    <row r="50" spans="2:13" ht="27.75" customHeight="1" x14ac:dyDescent="0.15">
      <c r="B50" s="1253" t="s">
        <v>40</v>
      </c>
      <c r="C50" s="1254"/>
      <c r="D50" s="112"/>
      <c r="E50" s="1248" t="s">
        <v>41</v>
      </c>
      <c r="F50" s="1248"/>
      <c r="G50" s="1248"/>
      <c r="H50" s="1249"/>
      <c r="I50" s="107">
        <v>3366</v>
      </c>
      <c r="J50" s="108">
        <v>3335</v>
      </c>
      <c r="K50" s="108">
        <v>4167</v>
      </c>
      <c r="L50" s="108">
        <v>4488</v>
      </c>
      <c r="M50" s="109">
        <v>3518</v>
      </c>
    </row>
    <row r="51" spans="2:13" ht="27.75" customHeight="1" x14ac:dyDescent="0.15">
      <c r="B51" s="1242"/>
      <c r="C51" s="1243"/>
      <c r="D51" s="106"/>
      <c r="E51" s="1248" t="s">
        <v>42</v>
      </c>
      <c r="F51" s="1248"/>
      <c r="G51" s="1248"/>
      <c r="H51" s="1249"/>
      <c r="I51" s="107">
        <v>3333</v>
      </c>
      <c r="J51" s="108">
        <v>3491</v>
      </c>
      <c r="K51" s="108">
        <v>3920</v>
      </c>
      <c r="L51" s="108">
        <v>4039</v>
      </c>
      <c r="M51" s="109">
        <v>3910</v>
      </c>
    </row>
    <row r="52" spans="2:13" ht="27.75" customHeight="1" x14ac:dyDescent="0.15">
      <c r="B52" s="1244"/>
      <c r="C52" s="1245"/>
      <c r="D52" s="106"/>
      <c r="E52" s="1248" t="s">
        <v>43</v>
      </c>
      <c r="F52" s="1248"/>
      <c r="G52" s="1248"/>
      <c r="H52" s="1249"/>
      <c r="I52" s="107">
        <v>9088</v>
      </c>
      <c r="J52" s="108">
        <v>8476</v>
      </c>
      <c r="K52" s="108">
        <v>7855</v>
      </c>
      <c r="L52" s="108">
        <v>7226</v>
      </c>
      <c r="M52" s="109">
        <v>7791</v>
      </c>
    </row>
    <row r="53" spans="2:13" ht="27.75" customHeight="1" thickBot="1" x14ac:dyDescent="0.2">
      <c r="B53" s="1255" t="s">
        <v>44</v>
      </c>
      <c r="C53" s="1256"/>
      <c r="D53" s="113"/>
      <c r="E53" s="1257" t="s">
        <v>45</v>
      </c>
      <c r="F53" s="1257"/>
      <c r="G53" s="1257"/>
      <c r="H53" s="1258"/>
      <c r="I53" s="114">
        <v>1600</v>
      </c>
      <c r="J53" s="115">
        <v>698</v>
      </c>
      <c r="K53" s="115">
        <v>-760</v>
      </c>
      <c r="L53" s="115">
        <v>-757</v>
      </c>
      <c r="M53" s="116">
        <v>-695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4785MMil3zi4Js+n3wj+LsyMPrAMmKd8j3ojEu9GXdyp7ZTkm2Dz/9B5yylv9Pn9rcFDqEwkUqG2NMjyLkcw==" saltValue="0q4b04qp6JnpfMVRFrZl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7" t="s">
        <v>48</v>
      </c>
      <c r="D55" s="1267"/>
      <c r="E55" s="1268"/>
      <c r="F55" s="128">
        <v>2221</v>
      </c>
      <c r="G55" s="128">
        <v>2078</v>
      </c>
      <c r="H55" s="129">
        <v>1758</v>
      </c>
    </row>
    <row r="56" spans="2:8" ht="52.5" customHeight="1" x14ac:dyDescent="0.15">
      <c r="B56" s="130"/>
      <c r="C56" s="1269" t="s">
        <v>49</v>
      </c>
      <c r="D56" s="1269"/>
      <c r="E56" s="1270"/>
      <c r="F56" s="131" t="s">
        <v>505</v>
      </c>
      <c r="G56" s="131" t="s">
        <v>505</v>
      </c>
      <c r="H56" s="132" t="s">
        <v>505</v>
      </c>
    </row>
    <row r="57" spans="2:8" ht="53.25" customHeight="1" x14ac:dyDescent="0.15">
      <c r="B57" s="130"/>
      <c r="C57" s="1271" t="s">
        <v>50</v>
      </c>
      <c r="D57" s="1271"/>
      <c r="E57" s="1272"/>
      <c r="F57" s="133">
        <v>1225</v>
      </c>
      <c r="G57" s="133">
        <v>878</v>
      </c>
      <c r="H57" s="134">
        <v>887</v>
      </c>
    </row>
    <row r="58" spans="2:8" ht="45.75" customHeight="1" x14ac:dyDescent="0.15">
      <c r="B58" s="135"/>
      <c r="C58" s="1259" t="s">
        <v>581</v>
      </c>
      <c r="D58" s="1260"/>
      <c r="E58" s="1261"/>
      <c r="F58" s="136">
        <v>1055</v>
      </c>
      <c r="G58" s="136">
        <v>699</v>
      </c>
      <c r="H58" s="137">
        <v>699</v>
      </c>
    </row>
    <row r="59" spans="2:8" ht="45.75" customHeight="1" x14ac:dyDescent="0.15">
      <c r="B59" s="135"/>
      <c r="C59" s="1259" t="s">
        <v>582</v>
      </c>
      <c r="D59" s="1260"/>
      <c r="E59" s="1261"/>
      <c r="F59" s="136">
        <v>110</v>
      </c>
      <c r="G59" s="136">
        <v>120</v>
      </c>
      <c r="H59" s="137">
        <v>130</v>
      </c>
    </row>
    <row r="60" spans="2:8" ht="45.75" customHeight="1" x14ac:dyDescent="0.15">
      <c r="B60" s="135"/>
      <c r="C60" s="1259" t="s">
        <v>583</v>
      </c>
      <c r="D60" s="1260"/>
      <c r="E60" s="1261"/>
      <c r="F60" s="136">
        <v>36</v>
      </c>
      <c r="G60" s="136">
        <v>36</v>
      </c>
      <c r="H60" s="137">
        <v>36</v>
      </c>
    </row>
    <row r="61" spans="2:8" ht="45.75" customHeight="1" x14ac:dyDescent="0.15">
      <c r="B61" s="135"/>
      <c r="C61" s="1259" t="s">
        <v>584</v>
      </c>
      <c r="D61" s="1260"/>
      <c r="E61" s="1261"/>
      <c r="F61" s="136">
        <v>19</v>
      </c>
      <c r="G61" s="136">
        <v>18</v>
      </c>
      <c r="H61" s="137">
        <v>17</v>
      </c>
    </row>
    <row r="62" spans="2:8" ht="45.75" customHeight="1" thickBot="1" x14ac:dyDescent="0.2">
      <c r="B62" s="138"/>
      <c r="C62" s="1262" t="s">
        <v>585</v>
      </c>
      <c r="D62" s="1263"/>
      <c r="E62" s="1264"/>
      <c r="F62" s="139">
        <v>5</v>
      </c>
      <c r="G62" s="139">
        <v>5</v>
      </c>
      <c r="H62" s="140">
        <v>5</v>
      </c>
    </row>
    <row r="63" spans="2:8" ht="52.5" customHeight="1" thickBot="1" x14ac:dyDescent="0.2">
      <c r="B63" s="141"/>
      <c r="C63" s="1265" t="s">
        <v>51</v>
      </c>
      <c r="D63" s="1265"/>
      <c r="E63" s="1266"/>
      <c r="F63" s="142">
        <v>3446</v>
      </c>
      <c r="G63" s="142">
        <v>2956</v>
      </c>
      <c r="H63" s="143">
        <v>2646</v>
      </c>
    </row>
    <row r="64" spans="2:8" ht="15" customHeight="1" x14ac:dyDescent="0.15"/>
  </sheetData>
  <sheetProtection algorithmName="SHA-512" hashValue="+2dwf+IjZKSMCquO6MsESPKm8+X0M4IcatKrdMxuadPtQPp8rbuk2+YfHmr6BMYHpj/kEkI3tZCruHRQpd/AbA==" saltValue="tFmzGl9hf6UJ0HblSfT0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15988</v>
      </c>
      <c r="E3" s="162"/>
      <c r="F3" s="163">
        <v>57122</v>
      </c>
      <c r="G3" s="164"/>
      <c r="H3" s="165"/>
    </row>
    <row r="4" spans="1:8" x14ac:dyDescent="0.15">
      <c r="A4" s="166"/>
      <c r="B4" s="167"/>
      <c r="C4" s="168"/>
      <c r="D4" s="169">
        <v>11673</v>
      </c>
      <c r="E4" s="170"/>
      <c r="F4" s="171">
        <v>36191</v>
      </c>
      <c r="G4" s="172"/>
      <c r="H4" s="173"/>
    </row>
    <row r="5" spans="1:8" x14ac:dyDescent="0.15">
      <c r="A5" s="154" t="s">
        <v>538</v>
      </c>
      <c r="B5" s="159"/>
      <c r="C5" s="160"/>
      <c r="D5" s="161">
        <v>30093</v>
      </c>
      <c r="E5" s="162"/>
      <c r="F5" s="163">
        <v>53655</v>
      </c>
      <c r="G5" s="164"/>
      <c r="H5" s="165"/>
    </row>
    <row r="6" spans="1:8" x14ac:dyDescent="0.15">
      <c r="A6" s="166"/>
      <c r="B6" s="167"/>
      <c r="C6" s="168"/>
      <c r="D6" s="169">
        <v>13200</v>
      </c>
      <c r="E6" s="170"/>
      <c r="F6" s="171">
        <v>32719</v>
      </c>
      <c r="G6" s="172"/>
      <c r="H6" s="173"/>
    </row>
    <row r="7" spans="1:8" x14ac:dyDescent="0.15">
      <c r="A7" s="154" t="s">
        <v>539</v>
      </c>
      <c r="B7" s="159"/>
      <c r="C7" s="160"/>
      <c r="D7" s="161">
        <v>27062</v>
      </c>
      <c r="E7" s="162"/>
      <c r="F7" s="163">
        <v>53869</v>
      </c>
      <c r="G7" s="164"/>
      <c r="H7" s="165"/>
    </row>
    <row r="8" spans="1:8" x14ac:dyDescent="0.15">
      <c r="A8" s="166"/>
      <c r="B8" s="167"/>
      <c r="C8" s="168"/>
      <c r="D8" s="169">
        <v>11471</v>
      </c>
      <c r="E8" s="170"/>
      <c r="F8" s="171">
        <v>35046</v>
      </c>
      <c r="G8" s="172"/>
      <c r="H8" s="173"/>
    </row>
    <row r="9" spans="1:8" x14ac:dyDescent="0.15">
      <c r="A9" s="154" t="s">
        <v>540</v>
      </c>
      <c r="B9" s="159"/>
      <c r="C9" s="160"/>
      <c r="D9" s="161">
        <v>45161</v>
      </c>
      <c r="E9" s="162"/>
      <c r="F9" s="163">
        <v>59119</v>
      </c>
      <c r="G9" s="164"/>
      <c r="H9" s="165"/>
    </row>
    <row r="10" spans="1:8" x14ac:dyDescent="0.15">
      <c r="A10" s="166"/>
      <c r="B10" s="167"/>
      <c r="C10" s="168"/>
      <c r="D10" s="169">
        <v>24459</v>
      </c>
      <c r="E10" s="170"/>
      <c r="F10" s="171">
        <v>29900</v>
      </c>
      <c r="G10" s="172"/>
      <c r="H10" s="173"/>
    </row>
    <row r="11" spans="1:8" x14ac:dyDescent="0.15">
      <c r="A11" s="154" t="s">
        <v>541</v>
      </c>
      <c r="B11" s="159"/>
      <c r="C11" s="160"/>
      <c r="D11" s="161">
        <v>36976</v>
      </c>
      <c r="E11" s="162"/>
      <c r="F11" s="163">
        <v>53895</v>
      </c>
      <c r="G11" s="164"/>
      <c r="H11" s="165"/>
    </row>
    <row r="12" spans="1:8" x14ac:dyDescent="0.15">
      <c r="A12" s="166"/>
      <c r="B12" s="167"/>
      <c r="C12" s="174"/>
      <c r="D12" s="169">
        <v>22799</v>
      </c>
      <c r="E12" s="170"/>
      <c r="F12" s="171">
        <v>31224</v>
      </c>
      <c r="G12" s="172"/>
      <c r="H12" s="173"/>
    </row>
    <row r="13" spans="1:8" x14ac:dyDescent="0.15">
      <c r="A13" s="154"/>
      <c r="B13" s="159"/>
      <c r="C13" s="175"/>
      <c r="D13" s="176">
        <v>31056</v>
      </c>
      <c r="E13" s="177"/>
      <c r="F13" s="178">
        <v>55532</v>
      </c>
      <c r="G13" s="179"/>
      <c r="H13" s="165"/>
    </row>
    <row r="14" spans="1:8" x14ac:dyDescent="0.15">
      <c r="A14" s="166"/>
      <c r="B14" s="167"/>
      <c r="C14" s="168"/>
      <c r="D14" s="169">
        <v>16720</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3.49</v>
      </c>
      <c r="C19" s="180">
        <f>ROUND(VALUE(SUBSTITUTE(実質収支比率等に係る経年分析!G$48,"▲","-")),2)</f>
        <v>7.28</v>
      </c>
      <c r="D19" s="180">
        <f>ROUND(VALUE(SUBSTITUTE(実質収支比率等に係る経年分析!H$48,"▲","-")),2)</f>
        <v>3.07</v>
      </c>
      <c r="E19" s="180">
        <f>ROUND(VALUE(SUBSTITUTE(実質収支比率等に係る経年分析!I$48,"▲","-")),2)</f>
        <v>4.09</v>
      </c>
      <c r="F19" s="180">
        <f>ROUND(VALUE(SUBSTITUTE(実質収支比率等に係る経年分析!J$48,"▲","-")),2)</f>
        <v>5.23</v>
      </c>
    </row>
    <row r="20" spans="1:11" x14ac:dyDescent="0.15">
      <c r="A20" s="180" t="s">
        <v>55</v>
      </c>
      <c r="B20" s="180">
        <f>ROUND(VALUE(SUBSTITUTE(実質収支比率等に係る経年分析!F$47,"▲","-")),2)</f>
        <v>26.36</v>
      </c>
      <c r="C20" s="180">
        <f>ROUND(VALUE(SUBSTITUTE(実質収支比率等に係る経年分析!G$47,"▲","-")),2)</f>
        <v>23.19</v>
      </c>
      <c r="D20" s="180">
        <f>ROUND(VALUE(SUBSTITUTE(実質収支比率等に係る経年分析!H$47,"▲","-")),2)</f>
        <v>25.61</v>
      </c>
      <c r="E20" s="180">
        <f>ROUND(VALUE(SUBSTITUTE(実質収支比率等に係る経年分析!I$47,"▲","-")),2)</f>
        <v>23.65</v>
      </c>
      <c r="F20" s="180">
        <f>ROUND(VALUE(SUBSTITUTE(実質収支比率等に係る経年分析!J$47,"▲","-")),2)</f>
        <v>19.09</v>
      </c>
    </row>
    <row r="21" spans="1:11" x14ac:dyDescent="0.15">
      <c r="A21" s="180" t="s">
        <v>56</v>
      </c>
      <c r="B21" s="180">
        <f>IF(ISNUMBER(VALUE(SUBSTITUTE(実質収支比率等に係る経年分析!F$49,"▲","-"))),ROUND(VALUE(SUBSTITUTE(実質収支比率等に係る経年分析!F$49,"▲","-")),2),NA())</f>
        <v>-9.44</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-7.33</v>
      </c>
      <c r="E21" s="180">
        <f>IF(ISNUMBER(VALUE(SUBSTITUTE(実質収支比率等に係る経年分析!I$49,"▲","-"))),ROUND(VALUE(SUBSTITUTE(実質収支比率等に係る経年分析!I$49,"▲","-")),2),NA())</f>
        <v>-3.6</v>
      </c>
      <c r="F21" s="180">
        <f>IF(ISNUMBER(VALUE(SUBSTITUTE(実質収支比率等に係る経年分析!J$49,"▲","-"))),ROUND(VALUE(SUBSTITUTE(実質収支比率等に係る経年分析!J$49,"▲","-")),2),NA())</f>
        <v>-6.04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1.0900000000000001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10.029999999999999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1385</v>
      </c>
      <c r="E42" s="182"/>
      <c r="F42" s="182"/>
      <c r="G42" s="182">
        <f>'実質公債費比率（分子）の構造'!L$52</f>
        <v>1387</v>
      </c>
      <c r="H42" s="182"/>
      <c r="I42" s="182"/>
      <c r="J42" s="182">
        <f>'実質公債費比率（分子）の構造'!M$52</f>
        <v>1336</v>
      </c>
      <c r="K42" s="182"/>
      <c r="L42" s="182"/>
      <c r="M42" s="182">
        <f>'実質公債費比率（分子）の構造'!N$52</f>
        <v>1247</v>
      </c>
      <c r="N42" s="182"/>
      <c r="O42" s="182"/>
      <c r="P42" s="182">
        <f>'実質公債費比率（分子）の構造'!O$52</f>
        <v>1165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2</v>
      </c>
      <c r="F45" s="182"/>
      <c r="G45" s="182"/>
      <c r="H45" s="182">
        <f>'実質公債費比率（分子）の構造'!M$49</f>
        <v>8</v>
      </c>
      <c r="I45" s="182"/>
      <c r="J45" s="182"/>
      <c r="K45" s="182">
        <f>'実質公債費比率（分子）の構造'!N$49</f>
        <v>6</v>
      </c>
      <c r="L45" s="182"/>
      <c r="M45" s="182"/>
      <c r="N45" s="182">
        <f>'実質公債費比率（分子）の構造'!O$49</f>
        <v>14</v>
      </c>
      <c r="O45" s="182"/>
      <c r="P45" s="182"/>
    </row>
    <row r="46" spans="1:16" x14ac:dyDescent="0.15">
      <c r="A46" s="182" t="s">
        <v>67</v>
      </c>
      <c r="B46" s="182">
        <f>'実質公債費比率（分子）の構造'!K$48</f>
        <v>770</v>
      </c>
      <c r="C46" s="182"/>
      <c r="D46" s="182"/>
      <c r="E46" s="182">
        <f>'実質公債費比率（分子）の構造'!L$48</f>
        <v>714</v>
      </c>
      <c r="F46" s="182"/>
      <c r="G46" s="182"/>
      <c r="H46" s="182">
        <f>'実質公債費比率（分子）の構造'!M$48</f>
        <v>680</v>
      </c>
      <c r="I46" s="182"/>
      <c r="J46" s="182"/>
      <c r="K46" s="182">
        <f>'実質公債費比率（分子）の構造'!N$48</f>
        <v>619</v>
      </c>
      <c r="L46" s="182"/>
      <c r="M46" s="182"/>
      <c r="N46" s="182">
        <f>'実質公債費比率（分子）の構造'!O$48</f>
        <v>311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731</v>
      </c>
      <c r="C49" s="182"/>
      <c r="D49" s="182"/>
      <c r="E49" s="182">
        <f>'実質公債費比率（分子）の構造'!L$45</f>
        <v>747</v>
      </c>
      <c r="F49" s="182"/>
      <c r="G49" s="182"/>
      <c r="H49" s="182">
        <f>'実質公債費比率（分子）の構造'!M$45</f>
        <v>673</v>
      </c>
      <c r="I49" s="182"/>
      <c r="J49" s="182"/>
      <c r="K49" s="182">
        <f>'実質公債費比率（分子）の構造'!N$45</f>
        <v>602</v>
      </c>
      <c r="L49" s="182"/>
      <c r="M49" s="182"/>
      <c r="N49" s="182">
        <f>'実質公債費比率（分子）の構造'!O$45</f>
        <v>603</v>
      </c>
      <c r="O49" s="182"/>
      <c r="P49" s="182"/>
    </row>
    <row r="50" spans="1:16" x14ac:dyDescent="0.15">
      <c r="A50" s="182" t="s">
        <v>71</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76</v>
      </c>
      <c r="G50" s="182" t="e">
        <f>NA()</f>
        <v>#N/A</v>
      </c>
      <c r="H50" s="182" t="e">
        <f>NA()</f>
        <v>#N/A</v>
      </c>
      <c r="I50" s="182">
        <f>IF(ISNUMBER('実質公債費比率（分子）の構造'!M$53),'実質公債費比率（分子）の構造'!M$53,NA())</f>
        <v>25</v>
      </c>
      <c r="J50" s="182" t="e">
        <f>NA()</f>
        <v>#N/A</v>
      </c>
      <c r="K50" s="182" t="e">
        <f>NA()</f>
        <v>#N/A</v>
      </c>
      <c r="L50" s="182">
        <f>IF(ISNUMBER('実質公債費比率（分子）の構造'!N$53),'実質公債費比率（分子）の構造'!N$53,NA())</f>
        <v>-20</v>
      </c>
      <c r="M50" s="182" t="e">
        <f>NA()</f>
        <v>#N/A</v>
      </c>
      <c r="N50" s="182" t="e">
        <f>NA()</f>
        <v>#N/A</v>
      </c>
      <c r="O50" s="182">
        <f>IF(ISNUMBER('実質公債費比率（分子）の構造'!O$53),'実質公債費比率（分子）の構造'!O$53,NA())</f>
        <v>-237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9088</v>
      </c>
      <c r="E56" s="181"/>
      <c r="F56" s="181"/>
      <c r="G56" s="181">
        <f>'将来負担比率（分子）の構造'!J$52</f>
        <v>8476</v>
      </c>
      <c r="H56" s="181"/>
      <c r="I56" s="181"/>
      <c r="J56" s="181">
        <f>'将来負担比率（分子）の構造'!K$52</f>
        <v>7855</v>
      </c>
      <c r="K56" s="181"/>
      <c r="L56" s="181"/>
      <c r="M56" s="181">
        <f>'将来負担比率（分子）の構造'!L$52</f>
        <v>7226</v>
      </c>
      <c r="N56" s="181"/>
      <c r="O56" s="181"/>
      <c r="P56" s="181">
        <f>'将来負担比率（分子）の構造'!M$52</f>
        <v>7791</v>
      </c>
    </row>
    <row r="57" spans="1:16" x14ac:dyDescent="0.15">
      <c r="A57" s="181" t="s">
        <v>42</v>
      </c>
      <c r="B57" s="181"/>
      <c r="C57" s="181"/>
      <c r="D57" s="181">
        <f>'将来負担比率（分子）の構造'!I$51</f>
        <v>3333</v>
      </c>
      <c r="E57" s="181"/>
      <c r="F57" s="181"/>
      <c r="G57" s="181">
        <f>'将来負担比率（分子）の構造'!J$51</f>
        <v>3491</v>
      </c>
      <c r="H57" s="181"/>
      <c r="I57" s="181"/>
      <c r="J57" s="181">
        <f>'将来負担比率（分子）の構造'!K$51</f>
        <v>3920</v>
      </c>
      <c r="K57" s="181"/>
      <c r="L57" s="181"/>
      <c r="M57" s="181">
        <f>'将来負担比率（分子）の構造'!L$51</f>
        <v>4039</v>
      </c>
      <c r="N57" s="181"/>
      <c r="O57" s="181"/>
      <c r="P57" s="181">
        <f>'将来負担比率（分子）の構造'!M$51</f>
        <v>3910</v>
      </c>
    </row>
    <row r="58" spans="1:16" x14ac:dyDescent="0.15">
      <c r="A58" s="181" t="s">
        <v>41</v>
      </c>
      <c r="B58" s="181"/>
      <c r="C58" s="181"/>
      <c r="D58" s="181">
        <f>'将来負担比率（分子）の構造'!I$50</f>
        <v>3366</v>
      </c>
      <c r="E58" s="181"/>
      <c r="F58" s="181"/>
      <c r="G58" s="181">
        <f>'将来負担比率（分子）の構造'!J$50</f>
        <v>3335</v>
      </c>
      <c r="H58" s="181"/>
      <c r="I58" s="181"/>
      <c r="J58" s="181">
        <f>'将来負担比率（分子）の構造'!K$50</f>
        <v>4167</v>
      </c>
      <c r="K58" s="181"/>
      <c r="L58" s="181"/>
      <c r="M58" s="181">
        <f>'将来負担比率（分子）の構造'!L$50</f>
        <v>4488</v>
      </c>
      <c r="N58" s="181"/>
      <c r="O58" s="181"/>
      <c r="P58" s="181">
        <f>'将来負担比率（分子）の構造'!M$50</f>
        <v>3518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2172</v>
      </c>
      <c r="C61" s="181"/>
      <c r="D61" s="181"/>
      <c r="E61" s="181">
        <f>'将来負担比率（分子）の構造'!J$46</f>
        <v>1157</v>
      </c>
      <c r="F61" s="181"/>
      <c r="G61" s="181"/>
      <c r="H61" s="181">
        <f>'将来負担比率（分子）の構造'!K$46</f>
        <v>1081</v>
      </c>
      <c r="I61" s="181"/>
      <c r="J61" s="181"/>
      <c r="K61" s="181">
        <f>'将来負担比率（分子）の構造'!L$46</f>
        <v>847</v>
      </c>
      <c r="L61" s="181"/>
      <c r="M61" s="181"/>
      <c r="N61" s="181">
        <f>'将来負担比率（分子）の構造'!M$46</f>
        <v>795</v>
      </c>
      <c r="O61" s="181"/>
      <c r="P61" s="181"/>
    </row>
    <row r="62" spans="1:16" x14ac:dyDescent="0.15">
      <c r="A62" s="181" t="s">
        <v>35</v>
      </c>
      <c r="B62" s="181">
        <f>'将来負担比率（分子）の構造'!I$45</f>
        <v>1937</v>
      </c>
      <c r="C62" s="181"/>
      <c r="D62" s="181"/>
      <c r="E62" s="181">
        <f>'将来負担比率（分子）の構造'!J$45</f>
        <v>1942</v>
      </c>
      <c r="F62" s="181"/>
      <c r="G62" s="181"/>
      <c r="H62" s="181">
        <f>'将来負担比率（分子）の構造'!K$45</f>
        <v>1815</v>
      </c>
      <c r="I62" s="181"/>
      <c r="J62" s="181"/>
      <c r="K62" s="181">
        <f>'将来負担比率（分子）の構造'!L$45</f>
        <v>1909</v>
      </c>
      <c r="L62" s="181"/>
      <c r="M62" s="181"/>
      <c r="N62" s="181">
        <f>'将来負担比率（分子）の構造'!M$45</f>
        <v>1807</v>
      </c>
      <c r="O62" s="181"/>
      <c r="P62" s="181"/>
    </row>
    <row r="63" spans="1:16" x14ac:dyDescent="0.15">
      <c r="A63" s="181" t="s">
        <v>34</v>
      </c>
      <c r="B63" s="181">
        <f>'将来負担比率（分子）の構造'!I$44</f>
        <v>67</v>
      </c>
      <c r="C63" s="181"/>
      <c r="D63" s="181"/>
      <c r="E63" s="181">
        <f>'将来負担比率（分子）の構造'!J$44</f>
        <v>228</v>
      </c>
      <c r="F63" s="181"/>
      <c r="G63" s="181"/>
      <c r="H63" s="181">
        <f>'将来負担比率（分子）の構造'!K$44</f>
        <v>213</v>
      </c>
      <c r="I63" s="181"/>
      <c r="J63" s="181"/>
      <c r="K63" s="181">
        <f>'将来負担比率（分子）の構造'!L$44</f>
        <v>305</v>
      </c>
      <c r="L63" s="181"/>
      <c r="M63" s="181"/>
      <c r="N63" s="181">
        <f>'将来負担比率（分子）の構造'!M$44</f>
        <v>844</v>
      </c>
      <c r="O63" s="181"/>
      <c r="P63" s="181"/>
    </row>
    <row r="64" spans="1:16" x14ac:dyDescent="0.15">
      <c r="A64" s="181" t="s">
        <v>33</v>
      </c>
      <c r="B64" s="181">
        <f>'将来負担比率（分子）の構造'!I$43</f>
        <v>6614</v>
      </c>
      <c r="C64" s="181"/>
      <c r="D64" s="181"/>
      <c r="E64" s="181">
        <f>'将来負担比率（分子）の構造'!J$43</f>
        <v>6409</v>
      </c>
      <c r="F64" s="181"/>
      <c r="G64" s="181"/>
      <c r="H64" s="181">
        <f>'将来負担比率（分子）の構造'!K$43</f>
        <v>6106</v>
      </c>
      <c r="I64" s="181"/>
      <c r="J64" s="181"/>
      <c r="K64" s="181">
        <f>'将来負担比率（分子）の構造'!L$43</f>
        <v>5751</v>
      </c>
      <c r="L64" s="181"/>
      <c r="M64" s="181"/>
      <c r="N64" s="181">
        <f>'将来負担比率（分子）の構造'!M$43</f>
        <v>4425</v>
      </c>
      <c r="O64" s="181"/>
      <c r="P64" s="181"/>
    </row>
    <row r="65" spans="1:16" x14ac:dyDescent="0.15">
      <c r="A65" s="181" t="s">
        <v>32</v>
      </c>
      <c r="B65" s="181">
        <f>'将来負担比率（分子）の構造'!I$42</f>
        <v>116</v>
      </c>
      <c r="C65" s="181"/>
      <c r="D65" s="181"/>
      <c r="E65" s="181">
        <f>'将来負担比率（分子）の構造'!J$42</f>
        <v>93</v>
      </c>
      <c r="F65" s="181"/>
      <c r="G65" s="181"/>
      <c r="H65" s="181">
        <f>'将来負担比率（分子）の構造'!K$42</f>
        <v>69</v>
      </c>
      <c r="I65" s="181"/>
      <c r="J65" s="181"/>
      <c r="K65" s="181">
        <f>'将来負担比率（分子）の構造'!L$42</f>
        <v>46</v>
      </c>
      <c r="L65" s="181"/>
      <c r="M65" s="181"/>
      <c r="N65" s="181">
        <f>'将来負担比率（分子）の構造'!M$42</f>
        <v>23</v>
      </c>
      <c r="O65" s="181"/>
      <c r="P65" s="181"/>
    </row>
    <row r="66" spans="1:16" x14ac:dyDescent="0.15">
      <c r="A66" s="181" t="s">
        <v>31</v>
      </c>
      <c r="B66" s="181">
        <f>'将来負担比率（分子）の構造'!I$41</f>
        <v>6481</v>
      </c>
      <c r="C66" s="181"/>
      <c r="D66" s="181"/>
      <c r="E66" s="181">
        <f>'将来負担比率（分子）の構造'!J$41</f>
        <v>6172</v>
      </c>
      <c r="F66" s="181"/>
      <c r="G66" s="181"/>
      <c r="H66" s="181">
        <f>'将来負担比率（分子）の構造'!K$41</f>
        <v>5897</v>
      </c>
      <c r="I66" s="181"/>
      <c r="J66" s="181"/>
      <c r="K66" s="181">
        <f>'将来負担比率（分子）の構造'!L$41</f>
        <v>6138</v>
      </c>
      <c r="L66" s="181"/>
      <c r="M66" s="181"/>
      <c r="N66" s="181">
        <f>'将来負担比率（分子）の構造'!M$41</f>
        <v>6632</v>
      </c>
      <c r="O66" s="181"/>
      <c r="P66" s="181"/>
    </row>
    <row r="67" spans="1:16" x14ac:dyDescent="0.15">
      <c r="A67" s="181" t="s">
        <v>75</v>
      </c>
      <c r="B67" s="181" t="e">
        <f>NA()</f>
        <v>#N/A</v>
      </c>
      <c r="C67" s="181">
        <f>IF(ISNUMBER('将来負担比率（分子）の構造'!I$53), IF('将来負担比率（分子）の構造'!I$53 &lt; 0, 0, '将来負担比率（分子）の構造'!I$53), NA())</f>
        <v>1600</v>
      </c>
      <c r="D67" s="181" t="e">
        <f>NA()</f>
        <v>#N/A</v>
      </c>
      <c r="E67" s="181" t="e">
        <f>NA()</f>
        <v>#N/A</v>
      </c>
      <c r="F67" s="181">
        <f>IF(ISNUMBER('将来負担比率（分子）の構造'!J$53), IF('将来負担比率（分子）の構造'!J$53 &lt; 0, 0, '将来負担比率（分子）の構造'!J$53), NA())</f>
        <v>698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2221</v>
      </c>
      <c r="C72" s="185">
        <f>基金残高に係る経年分析!G55</f>
        <v>2078</v>
      </c>
      <c r="D72" s="185">
        <f>基金残高に係る経年分析!H55</f>
        <v>1758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1225</v>
      </c>
      <c r="C74" s="185">
        <f>基金残高に係る経年分析!G57</f>
        <v>878</v>
      </c>
      <c r="D74" s="185">
        <f>基金残高に係る経年分析!H57</f>
        <v>887</v>
      </c>
    </row>
  </sheetData>
  <sheetProtection algorithmName="SHA-512" hashValue="zk4L+3+9Kqj1iJ9mWabiyJgoA41+FUC5KyukJGGLJEh4L3MvMxNSRJ1TZGEgbpJtbNU0o+7yj3awtWLXu9FyDQ==" saltValue="i8gow5Jb1d1wNKT1tWL5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磯村 慎亮</cp:lastModifiedBy>
  <dcterms:created xsi:type="dcterms:W3CDTF">2022-02-02T05:35:19Z</dcterms:created>
  <dcterms:modified xsi:type="dcterms:W3CDTF">2022-03-30T01:37:59Z</dcterms:modified>
  <cp:category/>
</cp:coreProperties>
</file>